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20730" windowHeight="11760" activeTab="0"/>
  </bookViews>
  <sheets>
    <sheet name="Sheet1" sheetId="1" r:id="rId1"/>
    <sheet name="Sheet2" sheetId="2" r:id="rId2"/>
    <sheet name="Sheet3" sheetId="3" r:id="rId3"/>
  </sheets>
  <definedNames>
    <definedName name="Frequency">'Sheet1'!$P$11:$P$17</definedName>
    <definedName name="_xlnm.Print_Area" localSheetId="0">'Sheet1'!$A$10:$O$92</definedName>
  </definedNames>
  <calcPr fullCalcOnLoad="1"/>
</workbook>
</file>

<file path=xl/sharedStrings.xml><?xml version="1.0" encoding="utf-8"?>
<sst xmlns="http://schemas.openxmlformats.org/spreadsheetml/2006/main" count="141" uniqueCount="121">
  <si>
    <t>Income:</t>
  </si>
  <si>
    <t>Husband Paycheck</t>
  </si>
  <si>
    <t>Wife Paycheck</t>
  </si>
  <si>
    <t>Gifts</t>
  </si>
  <si>
    <t>Other income</t>
  </si>
  <si>
    <t>TOTAL ESTIMATED INCOME</t>
  </si>
  <si>
    <t>Expenses</t>
  </si>
  <si>
    <t>Retirement Plan Contributions</t>
  </si>
  <si>
    <t>Life Insurance</t>
  </si>
  <si>
    <t>Liability Insurance</t>
  </si>
  <si>
    <t>Child Support Payments</t>
  </si>
  <si>
    <t>Special Support of Parent, Child or other.</t>
  </si>
  <si>
    <t>Housing</t>
  </si>
  <si>
    <t>Mortgage or Rent</t>
  </si>
  <si>
    <t>Insurance</t>
  </si>
  <si>
    <t>Taxes</t>
  </si>
  <si>
    <t>Association Fees</t>
  </si>
  <si>
    <t>Utilities</t>
  </si>
  <si>
    <t>Electricity</t>
  </si>
  <si>
    <t>Gas</t>
  </si>
  <si>
    <t>Water</t>
  </si>
  <si>
    <t>Trash Collection</t>
  </si>
  <si>
    <t>TV, Phone, internet</t>
  </si>
  <si>
    <t>other</t>
  </si>
  <si>
    <t>Maintenance</t>
  </si>
  <si>
    <t>Household Repairs</t>
  </si>
  <si>
    <t>Landscaping and Lawn Service</t>
  </si>
  <si>
    <t>Household Improvements</t>
  </si>
  <si>
    <t>Furnishings</t>
  </si>
  <si>
    <t>Healthcare</t>
  </si>
  <si>
    <t>Medical Insurance</t>
  </si>
  <si>
    <t>Long-Term Care Insurance</t>
  </si>
  <si>
    <t>Prescriptions and Medications</t>
  </si>
  <si>
    <t>Doctor Bills</t>
  </si>
  <si>
    <t>Other</t>
  </si>
  <si>
    <t>Transportation (routine)</t>
  </si>
  <si>
    <t>Car Payments</t>
  </si>
  <si>
    <t>Car Insurance</t>
  </si>
  <si>
    <t>Car Service and Repair</t>
  </si>
  <si>
    <t>Car Licenses</t>
  </si>
  <si>
    <t>Gasoline/Diesel</t>
  </si>
  <si>
    <t>Public Transportation</t>
  </si>
  <si>
    <t>Recreation</t>
  </si>
  <si>
    <t>Vacations, Travel</t>
  </si>
  <si>
    <t>Hobbies</t>
  </si>
  <si>
    <t>Entertainment</t>
  </si>
  <si>
    <t>Events, Movies, Theater</t>
  </si>
  <si>
    <t>Dining Out</t>
  </si>
  <si>
    <t>Entertaining Others At Home</t>
  </si>
  <si>
    <t>Gifts Given</t>
  </si>
  <si>
    <t>Birthdays</t>
  </si>
  <si>
    <t>Graduations, Weddings, etc.</t>
  </si>
  <si>
    <t>Christmas, Chanukah, Kwanzaa</t>
  </si>
  <si>
    <t>Charity</t>
  </si>
  <si>
    <t>Church</t>
  </si>
  <si>
    <t>Other Cash Donations</t>
  </si>
  <si>
    <t>Self</t>
  </si>
  <si>
    <t>Spouse</t>
  </si>
  <si>
    <t>Child-1</t>
  </si>
  <si>
    <t>Child-2</t>
  </si>
  <si>
    <t>Other-1</t>
  </si>
  <si>
    <t>Other-2</t>
  </si>
  <si>
    <t>TOTAL ESTIMATED EXPENSES</t>
  </si>
  <si>
    <t>four times per year</t>
  </si>
  <si>
    <t>twice per year</t>
  </si>
  <si>
    <t>How Often</t>
  </si>
  <si>
    <r>
      <t xml:space="preserve">once per </t>
    </r>
    <r>
      <rPr>
        <b/>
        <sz val="11"/>
        <color indexed="8"/>
        <rFont val="Calibri"/>
        <family val="2"/>
      </rPr>
      <t>week</t>
    </r>
  </si>
  <si>
    <r>
      <t xml:space="preserve">once per </t>
    </r>
    <r>
      <rPr>
        <b/>
        <sz val="11"/>
        <color indexed="8"/>
        <rFont val="Calibri"/>
        <family val="2"/>
      </rPr>
      <t>year</t>
    </r>
  </si>
  <si>
    <t>every other week</t>
  </si>
  <si>
    <t>MONTHLY Amount</t>
  </si>
  <si>
    <t>YEARLY Amount</t>
  </si>
  <si>
    <t>Income MINUS Expenses</t>
  </si>
  <si>
    <t>Cash Flow Analysis</t>
  </si>
  <si>
    <t>Payment Amount</t>
  </si>
  <si>
    <t>Memberships (Health Club, Golf Club, etc.)</t>
  </si>
  <si>
    <t>Copyright © 2009, Weldon Enterprises LLC</t>
  </si>
  <si>
    <t>http://www.jameswstone.com</t>
  </si>
  <si>
    <t>Copyright © 2009, Weldon Enterprises LLC - - - www.jameswstone.com</t>
  </si>
  <si>
    <t>This is an Excel 97 - 2003 Spreadsheet.</t>
  </si>
  <si>
    <r>
      <t xml:space="preserve">For each category of Income or Expenses, enter the </t>
    </r>
    <r>
      <rPr>
        <b/>
        <sz val="11"/>
        <color indexed="8"/>
        <rFont val="Calibri"/>
        <family val="2"/>
      </rPr>
      <t>Payment Amount</t>
    </r>
    <r>
      <rPr>
        <sz val="11"/>
        <color theme="1"/>
        <rFont val="Calibri"/>
        <family val="2"/>
      </rPr>
      <t xml:space="preserve"> and select </t>
    </r>
    <r>
      <rPr>
        <b/>
        <sz val="11"/>
        <color indexed="8"/>
        <rFont val="Times New Roman"/>
        <family val="1"/>
      </rPr>
      <t>How Often</t>
    </r>
    <r>
      <rPr>
        <sz val="11"/>
        <color theme="1"/>
        <rFont val="Calibri"/>
        <family val="2"/>
      </rPr>
      <t xml:space="preserve"> from the drop-down list.</t>
    </r>
  </si>
  <si>
    <t>Results are shown in the pink fields.  Final Cash Flow figure is shown at bottom of worksheet.</t>
  </si>
  <si>
    <t>You can enter "tweaking" numbers in How Much Can I Improve.  The adjustments a shown in the green fields.  Adjusted Cash Flow is at the bottom of the page.</t>
  </si>
  <si>
    <t>James W. Stone, January 15, 2009</t>
  </si>
  <si>
    <r>
      <t xml:space="preserve">Since this is a spreadsheet, you can insert rows.  Remember to copy the formulas from an adjacent row for columns </t>
    </r>
    <r>
      <rPr>
        <b/>
        <sz val="11"/>
        <color indexed="8"/>
        <rFont val="Calibri"/>
        <family val="2"/>
      </rPr>
      <t>How Often</t>
    </r>
    <r>
      <rPr>
        <sz val="11"/>
        <color theme="1"/>
        <rFont val="Calibri"/>
        <family val="2"/>
      </rPr>
      <t xml:space="preserve"> through </t>
    </r>
    <r>
      <rPr>
        <b/>
        <sz val="11"/>
        <color indexed="8"/>
        <rFont val="Calibri"/>
        <family val="2"/>
      </rPr>
      <t>Yearly Improvement</t>
    </r>
    <r>
      <rPr>
        <sz val="11"/>
        <color theme="1"/>
        <rFont val="Calibri"/>
        <family val="2"/>
      </rPr>
      <t>.</t>
    </r>
  </si>
  <si>
    <t>If you are IMPROVING an expense payment by $63, enter the number with a minus sign, like this  "-63".</t>
  </si>
  <si>
    <r>
      <t>twice per</t>
    </r>
    <r>
      <rPr>
        <b/>
        <sz val="11"/>
        <color indexed="8"/>
        <rFont val="Calibri"/>
        <family val="2"/>
      </rPr>
      <t xml:space="preserve"> month</t>
    </r>
  </si>
  <si>
    <t>JAN</t>
  </si>
  <si>
    <t>FEB</t>
  </si>
  <si>
    <t>MAR</t>
  </si>
  <si>
    <t>APR</t>
  </si>
  <si>
    <t>MAY</t>
  </si>
  <si>
    <t>JUN</t>
  </si>
  <si>
    <t>JUL</t>
  </si>
  <si>
    <t>AUG</t>
  </si>
  <si>
    <t>SEP</t>
  </si>
  <si>
    <t>OCT</t>
  </si>
  <si>
    <t>NOV</t>
  </si>
  <si>
    <t>DEC</t>
  </si>
  <si>
    <t>TOTAL</t>
  </si>
  <si>
    <t>ANNUAL
 BUDGET</t>
  </si>
  <si>
    <t>ENTERED
 TOTALS</t>
  </si>
  <si>
    <t>MONTHLY  CASH  FLOW</t>
  </si>
  <si>
    <t>EXPENSES</t>
  </si>
  <si>
    <t>INCOME</t>
  </si>
  <si>
    <t>Starting Values for the Monthly Cash Flow Work Sheet are loaded automatically from the Cash Flow Analysis form to the left</t>
  </si>
  <si>
    <t>Starting Values are shown in column Annual Budget.  Representing the sum effect of payments and improvement values for those payments.</t>
  </si>
  <si>
    <t>Distribute payments for each category among the months in which they will occur.  Budgeted number will show up on far left column, and total of entered values is on the far right column.</t>
  </si>
  <si>
    <t>Enter both Income and Expense values as positive numbers.</t>
  </si>
  <si>
    <t>Bottom total for each month shows the Cash Flow for that month.</t>
  </si>
  <si>
    <t>Running total at far bottom of form shows the running balance if you strted with a January 1, balance of $0.00.</t>
  </si>
  <si>
    <t>Payment Changes</t>
  </si>
  <si>
    <t>Changes MONTHLY</t>
  </si>
  <si>
    <t>Changes YEARLY</t>
  </si>
  <si>
    <r>
      <rPr>
        <b/>
        <sz val="11"/>
        <color indexed="8"/>
        <rFont val="Calibri"/>
        <family val="2"/>
      </rPr>
      <t>Running balance</t>
    </r>
    <r>
      <rPr>
        <sz val="11"/>
        <color theme="1"/>
        <rFont val="Calibri"/>
        <family val="2"/>
      </rPr>
      <t xml:space="preserve"> at end of each month if starting January 1 with ZERO balance.</t>
    </r>
  </si>
  <si>
    <t>Spending Allowances (includes clothing)</t>
  </si>
  <si>
    <t>Food</t>
  </si>
  <si>
    <t>Groceries</t>
  </si>
  <si>
    <r>
      <t>once per</t>
    </r>
    <r>
      <rPr>
        <b/>
        <sz val="11"/>
        <color indexed="8"/>
        <rFont val="Calibri"/>
        <family val="2"/>
      </rPr>
      <t xml:space="preserve"> month</t>
    </r>
  </si>
  <si>
    <t>version
Jan 24, 2009</t>
  </si>
  <si>
    <t>Difference
from budgeted</t>
  </si>
  <si>
    <r>
      <t xml:space="preserve">The latest version of this spreadsheet, and more intructions for its use, can be found in a blog article posted January 16, 2009, 
titled </t>
    </r>
    <r>
      <rPr>
        <b/>
        <i/>
        <sz val="11"/>
        <color indexed="8"/>
        <rFont val="Calibri"/>
        <family val="2"/>
      </rPr>
      <t>Budgeting Worksheet</t>
    </r>
    <r>
      <rPr>
        <sz val="11"/>
        <color theme="1"/>
        <rFont val="Calibri"/>
        <family val="2"/>
      </rPr>
      <t xml:space="preserve">.  Got to http://www.jameswstone.com/pt/blog/Default.aspx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</si>
</sst>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2">
    <font>
      <sz val="11"/>
      <color theme="1"/>
      <name val="Calibri"/>
      <family val="2"/>
    </font>
    <font>
      <sz val="11"/>
      <color indexed="8"/>
      <name val="Calibri"/>
      <family val="2"/>
    </font>
    <font>
      <b/>
      <sz val="11"/>
      <color indexed="8"/>
      <name val="Calibri"/>
      <family val="2"/>
    </font>
    <font>
      <b/>
      <sz val="11"/>
      <color indexed="8"/>
      <name val="Times New Roman"/>
      <family val="1"/>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Bookman Old Style"/>
      <family val="1"/>
    </font>
    <font>
      <sz val="10"/>
      <color indexed="8"/>
      <name val="Times New Roman"/>
      <family val="1"/>
    </font>
    <font>
      <b/>
      <sz val="10"/>
      <color indexed="8"/>
      <name val="Times New Roman"/>
      <family val="1"/>
    </font>
    <font>
      <b/>
      <sz val="11"/>
      <color indexed="8"/>
      <name val="Bookman Old Style"/>
      <family val="1"/>
    </font>
    <font>
      <sz val="8"/>
      <color indexed="8"/>
      <name val="Calibri"/>
      <family val="2"/>
    </font>
    <font>
      <sz val="10"/>
      <color indexed="8"/>
      <name val="Bookman Old Style"/>
      <family val="1"/>
    </font>
    <font>
      <sz val="10"/>
      <color indexed="47"/>
      <name val="Times New Roman"/>
      <family val="1"/>
    </font>
    <font>
      <sz val="10"/>
      <color indexed="42"/>
      <name val="Times New Roman"/>
      <family val="1"/>
    </font>
    <font>
      <b/>
      <sz val="10"/>
      <color indexed="9"/>
      <name val="Times New Roman"/>
      <family val="1"/>
    </font>
    <font>
      <sz val="10"/>
      <color indexed="9"/>
      <name val="Times New Roman"/>
      <family val="1"/>
    </font>
    <font>
      <sz val="11"/>
      <color indexed="62"/>
      <name val="Bookman Old Style"/>
      <family val="1"/>
    </font>
    <font>
      <b/>
      <sz val="14"/>
      <color indexed="8"/>
      <name val="Calibri"/>
      <family val="2"/>
    </font>
    <font>
      <sz val="14"/>
      <color indexed="8"/>
      <name val="Calibri"/>
      <family val="2"/>
    </font>
    <font>
      <sz val="11"/>
      <color indexed="22"/>
      <name val="Calibri"/>
      <family val="2"/>
    </font>
    <font>
      <sz val="8"/>
      <color indexed="9"/>
      <name val="Bookman Old Style"/>
      <family val="1"/>
    </font>
    <font>
      <b/>
      <sz val="11"/>
      <color indexed="9"/>
      <name val="Bookman Old Style"/>
      <family val="1"/>
    </font>
    <font>
      <b/>
      <sz val="10"/>
      <color indexed="42"/>
      <name val="Times New Roman"/>
      <family val="1"/>
    </font>
    <font>
      <sz val="11"/>
      <color indexed="8"/>
      <name val="Times New Roman"/>
      <family val="1"/>
    </font>
    <font>
      <b/>
      <sz val="24"/>
      <color indexed="9"/>
      <name val="Arial Rounded MT Bold"/>
      <family val="2"/>
    </font>
    <font>
      <sz val="24"/>
      <color indexed="9"/>
      <name val="Arial Rounded MT Bold"/>
      <family val="2"/>
    </font>
    <font>
      <b/>
      <sz val="10"/>
      <color indexed="47"/>
      <name val="Times New Roman"/>
      <family val="1"/>
    </font>
    <font>
      <sz val="26"/>
      <color indexed="9"/>
      <name val="Arial Rounded MT Bold"/>
      <family val="2"/>
    </font>
    <font>
      <sz val="8"/>
      <color indexed="9"/>
      <name val="Calibri"/>
      <family val="2"/>
    </font>
    <font>
      <b/>
      <sz val="10"/>
      <color indexed="8"/>
      <name val="Calibri"/>
      <family val="2"/>
    </font>
    <font>
      <sz val="11"/>
      <color indexed="4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Bookman Old Style"/>
      <family val="1"/>
    </font>
    <font>
      <sz val="10"/>
      <color rgb="FF000000"/>
      <name val="Times New Roman"/>
      <family val="1"/>
    </font>
    <font>
      <b/>
      <sz val="10"/>
      <color rgb="FF000000"/>
      <name val="Times New Roman"/>
      <family val="1"/>
    </font>
    <font>
      <b/>
      <sz val="11"/>
      <color rgb="FF000000"/>
      <name val="Bookman Old Style"/>
      <family val="1"/>
    </font>
    <font>
      <sz val="8"/>
      <color theme="1"/>
      <name val="Calibri"/>
      <family val="2"/>
    </font>
    <font>
      <sz val="10"/>
      <color rgb="FF000000"/>
      <name val="Bookman Old Style"/>
      <family val="1"/>
    </font>
    <font>
      <sz val="10"/>
      <color theme="9" tint="0.7999799847602844"/>
      <name val="Times New Roman"/>
      <family val="1"/>
    </font>
    <font>
      <sz val="10"/>
      <color theme="6" tint="0.7999799847602844"/>
      <name val="Times New Roman"/>
      <family val="1"/>
    </font>
    <font>
      <b/>
      <sz val="10"/>
      <color theme="0"/>
      <name val="Times New Roman"/>
      <family val="1"/>
    </font>
    <font>
      <sz val="10"/>
      <color theme="0"/>
      <name val="Times New Roman"/>
      <family val="1"/>
    </font>
    <font>
      <sz val="11"/>
      <color theme="4" tint="-0.24993999302387238"/>
      <name val="Bookman Old Style"/>
      <family val="1"/>
    </font>
    <font>
      <b/>
      <sz val="14"/>
      <color theme="1"/>
      <name val="Calibri"/>
      <family val="2"/>
    </font>
    <font>
      <sz val="14"/>
      <color theme="1"/>
      <name val="Calibri"/>
      <family val="2"/>
    </font>
    <font>
      <sz val="11"/>
      <color theme="0" tint="-0.149959996342659"/>
      <name val="Calibri"/>
      <family val="2"/>
    </font>
    <font>
      <b/>
      <sz val="10"/>
      <color theme="1"/>
      <name val="Calibri"/>
      <family val="2"/>
    </font>
    <font>
      <sz val="11"/>
      <color theme="6" tint="0.7999799847602844"/>
      <name val="Calibri"/>
      <family val="2"/>
    </font>
    <font>
      <sz val="8"/>
      <color theme="0"/>
      <name val="Calibri"/>
      <family val="2"/>
    </font>
    <font>
      <sz val="8"/>
      <color theme="0"/>
      <name val="Bookman Old Style"/>
      <family val="1"/>
    </font>
    <font>
      <b/>
      <sz val="11"/>
      <color theme="0"/>
      <name val="Bookman Old Style"/>
      <family val="1"/>
    </font>
    <font>
      <sz val="26"/>
      <color theme="0"/>
      <name val="Arial Rounded MT Bold"/>
      <family val="2"/>
    </font>
    <font>
      <sz val="10"/>
      <color theme="1"/>
      <name val="Times New Roman"/>
      <family val="1"/>
    </font>
    <font>
      <b/>
      <sz val="10"/>
      <color theme="9" tint="0.7999799847602844"/>
      <name val="Times New Roman"/>
      <family val="1"/>
    </font>
    <font>
      <b/>
      <sz val="24"/>
      <color theme="0"/>
      <name val="Arial Rounded MT Bold"/>
      <family val="2"/>
    </font>
    <font>
      <sz val="24"/>
      <color theme="0"/>
      <name val="Arial Rounded MT Bold"/>
      <family val="2"/>
    </font>
    <font>
      <b/>
      <sz val="10"/>
      <color theme="1"/>
      <name val="Times New Roman"/>
      <family val="1"/>
    </font>
    <font>
      <b/>
      <sz val="10"/>
      <color theme="6" tint="0.7999799847602844"/>
      <name val="Times New Roman"/>
      <family val="1"/>
    </font>
    <font>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rgb="FFE5E5E5"/>
      </patternFill>
    </fill>
    <fill>
      <patternFill patternType="gray125">
        <bgColor rgb="FFDFDFDF"/>
      </patternFill>
    </fill>
    <fill>
      <patternFill patternType="solid">
        <fgColor theme="4" tint="0.7999500036239624"/>
        <bgColor indexed="64"/>
      </patternFill>
    </fill>
    <fill>
      <patternFill patternType="solid">
        <fgColor theme="4" tint="-0.24993999302387238"/>
        <bgColor indexed="64"/>
      </patternFill>
    </fill>
    <fill>
      <patternFill patternType="gray125">
        <bgColor theme="0" tint="-0.04997999966144562"/>
      </patternFill>
    </fill>
    <fill>
      <patternFill patternType="solid">
        <fgColor theme="0" tint="-0.149959996342659"/>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top/>
      <bottom style="medium">
        <color rgb="FF000000"/>
      </bottom>
    </border>
    <border>
      <left/>
      <right/>
      <top/>
      <bottom style="medium">
        <color rgb="FF000000"/>
      </bottom>
    </border>
    <border>
      <left/>
      <right style="medium">
        <color rgb="FFFFFFFF"/>
      </right>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style="medium">
        <color rgb="FFFFFFFF"/>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thick">
        <color rgb="FF000000"/>
      </bottom>
    </border>
    <border>
      <left/>
      <right/>
      <top style="medium">
        <color rgb="FF000000"/>
      </top>
      <bottom/>
    </border>
    <border>
      <left/>
      <right/>
      <top/>
      <bottom style="thick">
        <color rgb="FF000000"/>
      </bottom>
    </border>
    <border>
      <left/>
      <right style="medium">
        <color rgb="FF000000"/>
      </right>
      <top style="medium">
        <color rgb="FF000000"/>
      </top>
      <bottom style="medium">
        <color rgb="FF000000"/>
      </bottom>
    </border>
    <border>
      <left/>
      <right/>
      <top style="medium">
        <color rgb="FF000000"/>
      </top>
      <bottom style="thick">
        <color rgb="FF000000"/>
      </bottom>
    </border>
    <border>
      <left>
        <color indexed="63"/>
      </left>
      <right>
        <color indexed="63"/>
      </right>
      <top style="thick">
        <color rgb="FF000000"/>
      </top>
      <bottom>
        <color indexed="63"/>
      </bottom>
    </border>
    <border>
      <left style="medium">
        <color rgb="FF000000"/>
      </left>
      <right/>
      <top/>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color indexed="63"/>
      </left>
      <right style="thick">
        <color rgb="FF000000"/>
      </right>
      <top style="medium">
        <color rgb="FF000000"/>
      </top>
      <bottom/>
    </border>
    <border>
      <left/>
      <right style="thick">
        <color rgb="FF000000"/>
      </right>
      <top/>
      <bottom style="thick">
        <color rgb="FF000000"/>
      </bottom>
    </border>
    <border>
      <left style="medium">
        <color rgb="FF000000"/>
      </left>
      <right>
        <color indexed="63"/>
      </right>
      <top style="thick">
        <color rgb="FF000000"/>
      </top>
      <bottom/>
    </border>
    <border>
      <left>
        <color indexed="63"/>
      </left>
      <right style="medium">
        <color rgb="FF000000"/>
      </right>
      <top style="thick">
        <color rgb="FF000000"/>
      </top>
      <bottom>
        <color indexed="63"/>
      </bottom>
    </border>
    <border>
      <left/>
      <right style="thick">
        <color rgb="FF000000"/>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color indexed="63"/>
      </left>
      <right style="thick">
        <color rgb="FF000000"/>
      </right>
      <top style="thick">
        <color rgb="FF000000"/>
      </top>
      <bottom/>
    </border>
    <border>
      <left/>
      <right style="thick">
        <color rgb="FF000000"/>
      </right>
      <top/>
      <bottom style="medium">
        <color rgb="FF000000"/>
      </bottom>
    </border>
    <border>
      <left style="thick">
        <color rgb="FF000000"/>
      </left>
      <right>
        <color indexed="63"/>
      </right>
      <top>
        <color indexed="63"/>
      </top>
      <bottom>
        <color indexed="63"/>
      </bottom>
    </border>
    <border>
      <left style="thick"/>
      <right style="thick"/>
      <top style="thin"/>
      <bottom style="thin"/>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ck"/>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style="thick"/>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style="thin"/>
      <top style="thin"/>
      <bottom style="thick"/>
    </border>
    <border>
      <left style="thin"/>
      <right style="thin"/>
      <top style="thin"/>
      <bottom style="thick"/>
    </border>
    <border>
      <left style="thin"/>
      <right style="thick"/>
      <top style="thin"/>
      <bottom style="thick"/>
    </border>
    <border>
      <left style="thick"/>
      <right style="thick"/>
      <top>
        <color indexed="63"/>
      </top>
      <bottom style="thin"/>
    </border>
    <border>
      <left style="thick"/>
      <right>
        <color indexed="63"/>
      </right>
      <top>
        <color indexed="63"/>
      </top>
      <bottom style="thin"/>
    </border>
    <border>
      <left style="thick"/>
      <right style="thick"/>
      <top style="thick"/>
      <bottom style="thick"/>
    </border>
    <border>
      <left>
        <color indexed="63"/>
      </left>
      <right style="thin"/>
      <top style="thick"/>
      <bottom style="thick"/>
    </border>
    <border>
      <left style="thin"/>
      <right style="thin"/>
      <top style="thick"/>
      <bottom style="thick"/>
    </border>
    <border>
      <left style="thin"/>
      <right style="thick"/>
      <top style="thick"/>
      <bottom style="thick"/>
    </border>
    <border>
      <left style="thick"/>
      <right>
        <color indexed="63"/>
      </right>
      <top>
        <color indexed="63"/>
      </top>
      <bottom>
        <color indexed="63"/>
      </bottom>
    </border>
    <border>
      <left style="thick"/>
      <right style="thick"/>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ck">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ck"/>
      <right/>
      <top style="thin"/>
      <bottom style="thin"/>
    </border>
    <border>
      <left/>
      <right/>
      <top style="thin"/>
      <bottom style="thin"/>
    </border>
    <border>
      <left>
        <color indexed="63"/>
      </left>
      <right>
        <color indexed="63"/>
      </right>
      <top>
        <color indexed="63"/>
      </top>
      <bottom style="thick"/>
    </border>
    <border>
      <left style="thin"/>
      <right style="thick"/>
      <top style="thin"/>
      <bottom>
        <color indexed="63"/>
      </bottom>
    </border>
    <border>
      <left style="thin"/>
      <right style="thick"/>
      <top>
        <color indexed="63"/>
      </top>
      <bottom style="thin"/>
    </border>
    <border>
      <left style="thick"/>
      <right style="thin"/>
      <top style="thin"/>
      <bottom>
        <color indexed="63"/>
      </bottom>
    </border>
    <border>
      <left style="thick"/>
      <right style="thin"/>
      <top>
        <color indexed="63"/>
      </top>
      <bottom style="thin"/>
    </border>
    <border>
      <left style="thick">
        <color rgb="FF000000"/>
      </left>
      <right style="thick">
        <color rgb="FF000000"/>
      </right>
      <top>
        <color indexed="63"/>
      </top>
      <bottom/>
    </border>
    <border>
      <left style="thick">
        <color rgb="FF000000"/>
      </left>
      <right style="thick">
        <color rgb="FF000000"/>
      </right>
      <top/>
      <bottom style="medium">
        <color rgb="FF000000"/>
      </bottom>
    </border>
    <border>
      <left style="medium">
        <color rgb="FFFFFFFF"/>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thick">
        <color rgb="FF000000"/>
      </bottom>
    </border>
    <border>
      <left style="medium">
        <color rgb="FF000000"/>
      </left>
      <right/>
      <top style="thick">
        <color rgb="FF000000"/>
      </top>
      <bottom style="thick">
        <color rgb="FF000000"/>
      </bottom>
    </border>
    <border>
      <left/>
      <right/>
      <top style="thick">
        <color rgb="FF000000"/>
      </top>
      <bottom style="thick">
        <color rgb="FF000000"/>
      </bottom>
    </border>
    <border>
      <left/>
      <right style="medium">
        <color rgb="FF000000"/>
      </right>
      <top style="thick">
        <color rgb="FF000000"/>
      </top>
      <bottom style="thick">
        <color rgb="FF000000"/>
      </bottom>
    </border>
    <border>
      <left style="medium">
        <color rgb="FF000000"/>
      </left>
      <right/>
      <top style="thick">
        <color rgb="FF000000"/>
      </top>
      <bottom style="medium">
        <color rgb="FF000000"/>
      </bottom>
    </border>
    <border>
      <left/>
      <right/>
      <top style="thick">
        <color rgb="FF000000"/>
      </top>
      <bottom style="medium">
        <color rgb="FF000000"/>
      </bottom>
    </border>
    <border>
      <left/>
      <right style="medium">
        <color rgb="FF000000"/>
      </right>
      <top style="thick">
        <color rgb="FF000000"/>
      </top>
      <bottom style="medium">
        <color rgb="FF000000"/>
      </bottom>
    </border>
    <border>
      <left style="medium">
        <color rgb="FFFFFFFF"/>
      </left>
      <right/>
      <top/>
      <bottom style="medium">
        <color rgb="FF000000"/>
      </bottom>
    </border>
    <border>
      <left style="medium">
        <color rgb="FFFFFFFF"/>
      </left>
      <right/>
      <top style="medium">
        <color rgb="FF000000"/>
      </top>
      <bottom/>
    </border>
    <border>
      <left/>
      <right style="medium">
        <color rgb="FF000000"/>
      </right>
      <top style="medium">
        <color rgb="FF000000"/>
      </top>
      <bottom/>
    </border>
    <border>
      <left style="thick">
        <color rgb="FF000000"/>
      </left>
      <right style="thick">
        <color rgb="FF000000"/>
      </right>
      <top style="thick">
        <color rgb="FF000000"/>
      </top>
      <bottom/>
    </border>
    <border>
      <left style="thick">
        <color rgb="FF000000"/>
      </left>
      <right style="thick">
        <color rgb="FF000000"/>
      </right>
      <top/>
      <bottom style="thick">
        <color rgb="FF000000"/>
      </bottom>
    </border>
    <border>
      <left/>
      <right style="medium">
        <color rgb="FF000000"/>
      </right>
      <top/>
      <bottom/>
    </border>
    <border>
      <left style="medium">
        <color rgb="FF000000"/>
      </left>
      <right/>
      <top style="medium">
        <color rgb="FF000000"/>
      </top>
      <bottom/>
    </border>
    <border>
      <left style="medium">
        <color rgb="FF000000"/>
      </left>
      <right style="thick">
        <color rgb="FF000000"/>
      </right>
      <top>
        <color indexed="63"/>
      </top>
      <bottom/>
    </border>
    <border>
      <left style="medium">
        <color rgb="FF000000"/>
      </left>
      <right style="thick">
        <color rgb="FF000000"/>
      </right>
      <top/>
      <bottom style="medium">
        <color rgb="FF000000"/>
      </bottom>
    </border>
    <border>
      <left style="medium">
        <color rgb="FF000000"/>
      </left>
      <right/>
      <top/>
      <bottom style="thick">
        <color rgb="FF000000"/>
      </bottom>
    </border>
    <border>
      <left/>
      <right style="medium">
        <color rgb="FF000000"/>
      </right>
      <top/>
      <bottom style="thick">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20">
    <xf numFmtId="0" fontId="0" fillId="0" borderId="0" xfId="0" applyFont="1" applyAlignment="1">
      <alignment/>
    </xf>
    <xf numFmtId="0" fontId="65" fillId="0" borderId="10" xfId="0" applyFont="1" applyBorder="1" applyAlignment="1">
      <alignment vertical="top" wrapText="1"/>
    </xf>
    <xf numFmtId="0" fontId="66" fillId="0" borderId="11" xfId="0" applyFont="1" applyBorder="1" applyAlignment="1">
      <alignment vertical="top" wrapText="1"/>
    </xf>
    <xf numFmtId="0" fontId="65" fillId="0" borderId="12" xfId="0" applyFont="1" applyBorder="1" applyAlignment="1">
      <alignment vertical="top" wrapText="1"/>
    </xf>
    <xf numFmtId="0" fontId="66" fillId="0" borderId="12" xfId="0" applyFont="1" applyBorder="1" applyAlignment="1">
      <alignment vertical="top" wrapText="1"/>
    </xf>
    <xf numFmtId="0" fontId="66" fillId="0" borderId="10" xfId="0" applyFont="1" applyBorder="1" applyAlignment="1">
      <alignment vertical="top" wrapText="1"/>
    </xf>
    <xf numFmtId="0" fontId="66" fillId="0" borderId="13" xfId="0" applyFont="1" applyBorder="1" applyAlignment="1">
      <alignment vertical="top" wrapText="1"/>
    </xf>
    <xf numFmtId="0" fontId="65" fillId="0" borderId="10" xfId="0" applyFont="1" applyBorder="1" applyAlignment="1">
      <alignment vertical="top" wrapText="1"/>
    </xf>
    <xf numFmtId="0" fontId="63" fillId="0" borderId="0" xfId="0" applyFont="1" applyAlignment="1">
      <alignment/>
    </xf>
    <xf numFmtId="0" fontId="65" fillId="0" borderId="14" xfId="0" applyFont="1" applyBorder="1" applyAlignment="1">
      <alignment vertical="top" wrapText="1"/>
    </xf>
    <xf numFmtId="0" fontId="65" fillId="0" borderId="15" xfId="0" applyFont="1" applyBorder="1" applyAlignment="1">
      <alignment vertical="top" wrapText="1"/>
    </xf>
    <xf numFmtId="4" fontId="0" fillId="0" borderId="0" xfId="0" applyNumberFormat="1" applyAlignment="1">
      <alignment/>
    </xf>
    <xf numFmtId="4" fontId="66" fillId="33" borderId="13" xfId="0" applyNumberFormat="1" applyFont="1" applyFill="1" applyBorder="1" applyAlignment="1">
      <alignment vertical="top" wrapText="1"/>
    </xf>
    <xf numFmtId="4" fontId="66" fillId="0" borderId="13" xfId="0" applyNumberFormat="1" applyFont="1" applyBorder="1" applyAlignment="1">
      <alignment vertical="top" wrapText="1"/>
    </xf>
    <xf numFmtId="4" fontId="66" fillId="0" borderId="16" xfId="0" applyNumberFormat="1" applyFont="1" applyBorder="1" applyAlignment="1">
      <alignment vertical="top" wrapText="1"/>
    </xf>
    <xf numFmtId="4" fontId="67" fillId="34" borderId="17" xfId="0" applyNumberFormat="1" applyFont="1" applyFill="1" applyBorder="1" applyAlignment="1">
      <alignment vertical="top" wrapText="1"/>
    </xf>
    <xf numFmtId="4" fontId="67" fillId="34" borderId="18" xfId="0" applyNumberFormat="1" applyFont="1" applyFill="1" applyBorder="1" applyAlignment="1">
      <alignment vertical="top" wrapText="1"/>
    </xf>
    <xf numFmtId="4" fontId="67" fillId="34" borderId="19" xfId="0" applyNumberFormat="1" applyFont="1" applyFill="1" applyBorder="1" applyAlignment="1">
      <alignment vertical="top" wrapText="1"/>
    </xf>
    <xf numFmtId="4" fontId="66" fillId="0" borderId="20" xfId="0" applyNumberFormat="1" applyFont="1" applyBorder="1" applyAlignment="1">
      <alignment vertical="top" wrapText="1"/>
    </xf>
    <xf numFmtId="4" fontId="67" fillId="34" borderId="21" xfId="0" applyNumberFormat="1" applyFont="1" applyFill="1" applyBorder="1" applyAlignment="1">
      <alignment vertical="top" wrapText="1"/>
    </xf>
    <xf numFmtId="4" fontId="67" fillId="34" borderId="22" xfId="0" applyNumberFormat="1" applyFont="1" applyFill="1" applyBorder="1" applyAlignment="1">
      <alignment vertical="top" wrapText="1"/>
    </xf>
    <xf numFmtId="4" fontId="67" fillId="34" borderId="11" xfId="0" applyNumberFormat="1" applyFont="1" applyFill="1" applyBorder="1" applyAlignment="1">
      <alignment vertical="top" wrapText="1"/>
    </xf>
    <xf numFmtId="0" fontId="68" fillId="35" borderId="23" xfId="0" applyFont="1" applyFill="1" applyBorder="1" applyAlignment="1">
      <alignment vertical="top" wrapText="1"/>
    </xf>
    <xf numFmtId="4" fontId="67" fillId="35" borderId="23" xfId="0" applyNumberFormat="1" applyFont="1" applyFill="1" applyBorder="1" applyAlignment="1">
      <alignment vertical="top" wrapText="1"/>
    </xf>
    <xf numFmtId="4" fontId="67" fillId="35" borderId="0" xfId="0" applyNumberFormat="1" applyFont="1" applyFill="1" applyBorder="1" applyAlignment="1">
      <alignment vertical="top" wrapText="1"/>
    </xf>
    <xf numFmtId="4" fontId="66" fillId="35" borderId="10" xfId="0" applyNumberFormat="1" applyFont="1" applyFill="1" applyBorder="1" applyAlignment="1">
      <alignment vertical="top" wrapText="1"/>
    </xf>
    <xf numFmtId="4" fontId="66" fillId="35" borderId="11" xfId="0" applyNumberFormat="1" applyFont="1" applyFill="1" applyBorder="1" applyAlignment="1">
      <alignment vertical="top" wrapText="1"/>
    </xf>
    <xf numFmtId="0" fontId="0" fillId="36" borderId="0" xfId="0" applyFill="1" applyAlignment="1">
      <alignment/>
    </xf>
    <xf numFmtId="4" fontId="65" fillId="36" borderId="0" xfId="0" applyNumberFormat="1" applyFont="1" applyFill="1" applyBorder="1" applyAlignment="1">
      <alignment vertical="top" wrapText="1"/>
    </xf>
    <xf numFmtId="0" fontId="65" fillId="36" borderId="0" xfId="0" applyFont="1" applyFill="1" applyBorder="1" applyAlignment="1">
      <alignment vertical="top" wrapText="1"/>
    </xf>
    <xf numFmtId="4" fontId="65" fillId="36" borderId="0" xfId="0" applyNumberFormat="1" applyFont="1" applyFill="1" applyAlignment="1">
      <alignment vertical="top" wrapText="1"/>
    </xf>
    <xf numFmtId="0" fontId="68" fillId="36" borderId="0" xfId="0" applyFont="1" applyFill="1" applyAlignment="1">
      <alignment horizontal="center" vertical="top"/>
    </xf>
    <xf numFmtId="0" fontId="68" fillId="36" borderId="0" xfId="0" applyFont="1" applyFill="1" applyAlignment="1">
      <alignment vertical="top" wrapText="1"/>
    </xf>
    <xf numFmtId="4" fontId="0" fillId="36" borderId="0" xfId="0" applyNumberFormat="1" applyFill="1" applyAlignment="1">
      <alignment/>
    </xf>
    <xf numFmtId="4" fontId="69" fillId="0" borderId="0" xfId="0" applyNumberFormat="1" applyFont="1" applyAlignment="1">
      <alignment/>
    </xf>
    <xf numFmtId="0" fontId="70" fillId="2" borderId="24" xfId="0" applyFont="1" applyFill="1" applyBorder="1" applyAlignment="1" applyProtection="1">
      <alignment horizontal="center" vertical="top" wrapText="1"/>
      <protection locked="0"/>
    </xf>
    <xf numFmtId="0" fontId="0" fillId="2" borderId="0" xfId="0" applyFill="1" applyAlignment="1" applyProtection="1">
      <alignment/>
      <protection locked="0"/>
    </xf>
    <xf numFmtId="0" fontId="70" fillId="2" borderId="25" xfId="0" applyFont="1" applyFill="1" applyBorder="1" applyAlignment="1" applyProtection="1">
      <alignment vertical="top" wrapText="1"/>
      <protection locked="0"/>
    </xf>
    <xf numFmtId="0" fontId="66" fillId="0" borderId="13" xfId="0" applyFont="1" applyBorder="1" applyAlignment="1" applyProtection="1">
      <alignment vertical="top" wrapText="1"/>
      <protection locked="0"/>
    </xf>
    <xf numFmtId="4" fontId="71" fillId="7" borderId="13" xfId="0" applyNumberFormat="1" applyFont="1" applyFill="1" applyBorder="1" applyAlignment="1" applyProtection="1">
      <alignment vertical="top" wrapText="1"/>
      <protection locked="0"/>
    </xf>
    <xf numFmtId="0" fontId="0" fillId="0" borderId="0" xfId="0" applyAlignment="1" applyProtection="1">
      <alignment/>
      <protection locked="0"/>
    </xf>
    <xf numFmtId="4" fontId="72" fillId="4" borderId="25" xfId="0" applyNumberFormat="1" applyFont="1" applyFill="1" applyBorder="1" applyAlignment="1" applyProtection="1">
      <alignment vertical="top" wrapText="1"/>
      <protection locked="0"/>
    </xf>
    <xf numFmtId="4" fontId="72" fillId="4" borderId="13" xfId="0" applyNumberFormat="1" applyFont="1" applyFill="1" applyBorder="1" applyAlignment="1" applyProtection="1">
      <alignment vertical="top" wrapText="1"/>
      <protection locked="0"/>
    </xf>
    <xf numFmtId="0" fontId="67" fillId="34" borderId="26" xfId="0" applyFont="1" applyFill="1" applyBorder="1" applyAlignment="1" applyProtection="1">
      <alignment vertical="top" wrapText="1"/>
      <protection locked="0"/>
    </xf>
    <xf numFmtId="0" fontId="0" fillId="0" borderId="0" xfId="0" applyAlignment="1" applyProtection="1">
      <alignment vertical="center"/>
      <protection locked="0"/>
    </xf>
    <xf numFmtId="0" fontId="67" fillId="34" borderId="27" xfId="0" applyFont="1" applyFill="1" applyBorder="1" applyAlignment="1" applyProtection="1">
      <alignment vertical="top" wrapText="1"/>
      <protection locked="0"/>
    </xf>
    <xf numFmtId="0" fontId="67" fillId="35" borderId="0" xfId="0" applyFont="1" applyFill="1" applyBorder="1" applyAlignment="1" applyProtection="1">
      <alignment vertical="top" wrapText="1"/>
      <protection locked="0"/>
    </xf>
    <xf numFmtId="4" fontId="73" fillId="35" borderId="0" xfId="0" applyNumberFormat="1" applyFont="1" applyFill="1" applyBorder="1" applyAlignment="1" applyProtection="1">
      <alignment vertical="top" wrapText="1"/>
      <protection locked="0"/>
    </xf>
    <xf numFmtId="0" fontId="0" fillId="35" borderId="0" xfId="0" applyFill="1" applyAlignment="1" applyProtection="1">
      <alignment/>
      <protection locked="0"/>
    </xf>
    <xf numFmtId="4" fontId="74" fillId="35" borderId="28" xfId="0" applyNumberFormat="1" applyFont="1" applyFill="1" applyBorder="1" applyAlignment="1" applyProtection="1">
      <alignment vertical="top" wrapText="1"/>
      <protection locked="0"/>
    </xf>
    <xf numFmtId="4" fontId="74" fillId="35" borderId="29" xfId="0" applyNumberFormat="1" applyFont="1" applyFill="1" applyBorder="1" applyAlignment="1" applyProtection="1">
      <alignment vertical="top" wrapText="1"/>
      <protection locked="0"/>
    </xf>
    <xf numFmtId="0" fontId="66" fillId="35" borderId="11" xfId="0" applyFont="1" applyFill="1" applyBorder="1" applyAlignment="1" applyProtection="1">
      <alignment vertical="top" wrapText="1"/>
      <protection locked="0"/>
    </xf>
    <xf numFmtId="4" fontId="74" fillId="35" borderId="11" xfId="0" applyNumberFormat="1" applyFont="1" applyFill="1" applyBorder="1" applyAlignment="1" applyProtection="1">
      <alignment vertical="top" wrapText="1"/>
      <protection locked="0"/>
    </xf>
    <xf numFmtId="4" fontId="74" fillId="35" borderId="10" xfId="0" applyNumberFormat="1" applyFont="1" applyFill="1" applyBorder="1" applyAlignment="1" applyProtection="1">
      <alignment vertical="top" wrapText="1"/>
      <protection locked="0"/>
    </xf>
    <xf numFmtId="4" fontId="74" fillId="35" borderId="13" xfId="0" applyNumberFormat="1" applyFont="1" applyFill="1" applyBorder="1" applyAlignment="1" applyProtection="1">
      <alignment vertical="top" wrapText="1"/>
      <protection locked="0"/>
    </xf>
    <xf numFmtId="0" fontId="66" fillId="33" borderId="13" xfId="0" applyFont="1" applyFill="1" applyBorder="1" applyAlignment="1" applyProtection="1">
      <alignment vertical="top" wrapText="1"/>
      <protection locked="0"/>
    </xf>
    <xf numFmtId="4" fontId="74" fillId="33" borderId="13" xfId="0" applyNumberFormat="1" applyFont="1" applyFill="1" applyBorder="1" applyAlignment="1" applyProtection="1">
      <alignment vertical="top" wrapText="1"/>
      <protection locked="0"/>
    </xf>
    <xf numFmtId="4" fontId="66" fillId="33" borderId="16" xfId="0" applyNumberFormat="1" applyFont="1" applyFill="1" applyBorder="1" applyAlignment="1" applyProtection="1">
      <alignment vertical="top" wrapText="1"/>
      <protection locked="0"/>
    </xf>
    <xf numFmtId="4" fontId="66" fillId="33" borderId="13" xfId="0" applyNumberFormat="1" applyFont="1" applyFill="1" applyBorder="1" applyAlignment="1" applyProtection="1">
      <alignment vertical="top" wrapText="1"/>
      <protection locked="0"/>
    </xf>
    <xf numFmtId="0" fontId="66" fillId="0" borderId="20" xfId="0" applyFont="1" applyBorder="1" applyAlignment="1" applyProtection="1">
      <alignment vertical="top" wrapText="1"/>
      <protection locked="0"/>
    </xf>
    <xf numFmtId="0" fontId="67" fillId="34" borderId="30" xfId="0" applyFont="1" applyFill="1" applyBorder="1" applyAlignment="1" applyProtection="1">
      <alignment vertical="top" wrapText="1"/>
      <protection locked="0"/>
    </xf>
    <xf numFmtId="4" fontId="73" fillId="0" borderId="30" xfId="0" applyNumberFormat="1" applyFont="1" applyBorder="1" applyAlignment="1" applyProtection="1">
      <alignment vertical="center" wrapText="1"/>
      <protection locked="0"/>
    </xf>
    <xf numFmtId="4" fontId="73" fillId="0" borderId="31" xfId="0" applyNumberFormat="1" applyFont="1" applyBorder="1" applyAlignment="1" applyProtection="1">
      <alignment vertical="center" wrapText="1"/>
      <protection locked="0"/>
    </xf>
    <xf numFmtId="0" fontId="67" fillId="34" borderId="32" xfId="0" applyFont="1" applyFill="1" applyBorder="1" applyAlignment="1" applyProtection="1">
      <alignment vertical="top" wrapText="1"/>
      <protection locked="0"/>
    </xf>
    <xf numFmtId="0" fontId="67" fillId="34" borderId="33" xfId="0" applyFont="1" applyFill="1" applyBorder="1" applyAlignment="1" applyProtection="1">
      <alignment vertical="top" wrapText="1"/>
      <protection locked="0"/>
    </xf>
    <xf numFmtId="0" fontId="0" fillId="36" borderId="0" xfId="0" applyFill="1" applyAlignment="1" applyProtection="1">
      <alignment/>
      <protection locked="0"/>
    </xf>
    <xf numFmtId="4" fontId="0" fillId="36" borderId="0" xfId="0" applyNumberFormat="1" applyFill="1" applyAlignment="1" applyProtection="1">
      <alignment/>
      <protection locked="0"/>
    </xf>
    <xf numFmtId="4" fontId="75" fillId="36" borderId="0" xfId="0" applyNumberFormat="1" applyFont="1" applyFill="1" applyBorder="1" applyAlignment="1">
      <alignment vertical="top"/>
    </xf>
    <xf numFmtId="0" fontId="0" fillId="36" borderId="34" xfId="0" applyFill="1" applyBorder="1" applyAlignment="1">
      <alignment/>
    </xf>
    <xf numFmtId="4" fontId="75" fillId="36" borderId="11" xfId="0" applyNumberFormat="1" applyFont="1" applyFill="1" applyBorder="1" applyAlignment="1" applyProtection="1">
      <alignment vertical="top"/>
      <protection locked="0"/>
    </xf>
    <xf numFmtId="4" fontId="65" fillId="36" borderId="0" xfId="0" applyNumberFormat="1" applyFont="1" applyFill="1" applyBorder="1" applyAlignment="1" applyProtection="1">
      <alignment vertical="top" wrapText="1"/>
      <protection locked="0"/>
    </xf>
    <xf numFmtId="0" fontId="65" fillId="36" borderId="0" xfId="0" applyFont="1" applyFill="1" applyBorder="1" applyAlignment="1" applyProtection="1">
      <alignment vertical="top" wrapText="1"/>
      <protection locked="0"/>
    </xf>
    <xf numFmtId="4" fontId="65" fillId="36" borderId="11" xfId="0" applyNumberFormat="1" applyFont="1" applyFill="1" applyBorder="1" applyAlignment="1" applyProtection="1">
      <alignment vertical="top" wrapText="1"/>
      <protection locked="0"/>
    </xf>
    <xf numFmtId="0" fontId="0" fillId="36" borderId="18" xfId="0" applyFill="1" applyBorder="1" applyAlignment="1" applyProtection="1">
      <alignment horizontal="center" vertical="center" wrapText="1"/>
      <protection locked="0"/>
    </xf>
    <xf numFmtId="4" fontId="75" fillId="36" borderId="18" xfId="0" applyNumberFormat="1" applyFont="1" applyFill="1" applyBorder="1" applyAlignment="1" applyProtection="1">
      <alignment vertical="top"/>
      <protection locked="0"/>
    </xf>
    <xf numFmtId="4" fontId="76" fillId="0" borderId="35" xfId="0" applyNumberFormat="1" applyFont="1" applyFill="1" applyBorder="1" applyAlignment="1">
      <alignment vertical="center"/>
    </xf>
    <xf numFmtId="0" fontId="47" fillId="36" borderId="0" xfId="0" applyFont="1" applyFill="1" applyAlignment="1">
      <alignment/>
    </xf>
    <xf numFmtId="4" fontId="0" fillId="37" borderId="35" xfId="0" applyNumberFormat="1" applyFill="1" applyBorder="1" applyAlignment="1">
      <alignment/>
    </xf>
    <xf numFmtId="4" fontId="0" fillId="4" borderId="36" xfId="0" applyNumberFormat="1" applyFill="1" applyBorder="1" applyAlignment="1">
      <alignment/>
    </xf>
    <xf numFmtId="4" fontId="0" fillId="4" borderId="37" xfId="0" applyNumberFormat="1" applyFill="1" applyBorder="1" applyAlignment="1">
      <alignment/>
    </xf>
    <xf numFmtId="4" fontId="0" fillId="4" borderId="38" xfId="0" applyNumberFormat="1" applyFill="1" applyBorder="1" applyAlignment="1">
      <alignment/>
    </xf>
    <xf numFmtId="4" fontId="0" fillId="4" borderId="39" xfId="0" applyNumberFormat="1" applyFill="1" applyBorder="1" applyAlignment="1">
      <alignment/>
    </xf>
    <xf numFmtId="4" fontId="0" fillId="4" borderId="40" xfId="0" applyNumberFormat="1" applyFill="1" applyBorder="1" applyAlignment="1">
      <alignment/>
    </xf>
    <xf numFmtId="4" fontId="0" fillId="4" borderId="41" xfId="0" applyNumberFormat="1" applyFill="1" applyBorder="1" applyAlignment="1">
      <alignment/>
    </xf>
    <xf numFmtId="4" fontId="0" fillId="4" borderId="42" xfId="0" applyNumberFormat="1" applyFill="1" applyBorder="1" applyAlignment="1">
      <alignment/>
    </xf>
    <xf numFmtId="4" fontId="0" fillId="0" borderId="43" xfId="0" applyNumberFormat="1" applyBorder="1" applyAlignment="1">
      <alignment/>
    </xf>
    <xf numFmtId="4" fontId="0" fillId="0" borderId="44" xfId="0" applyNumberFormat="1" applyBorder="1" applyAlignment="1">
      <alignment/>
    </xf>
    <xf numFmtId="4" fontId="0" fillId="0" borderId="45" xfId="0" applyNumberFormat="1" applyBorder="1" applyAlignment="1">
      <alignment/>
    </xf>
    <xf numFmtId="4" fontId="0" fillId="4" borderId="35" xfId="0" applyNumberFormat="1" applyFill="1" applyBorder="1" applyAlignment="1">
      <alignment/>
    </xf>
    <xf numFmtId="4" fontId="0" fillId="2" borderId="46" xfId="0" applyNumberFormat="1" applyFill="1" applyBorder="1" applyAlignment="1">
      <alignment/>
    </xf>
    <xf numFmtId="4" fontId="0" fillId="2" borderId="47" xfId="0" applyNumberFormat="1" applyFill="1" applyBorder="1" applyAlignment="1">
      <alignment/>
    </xf>
    <xf numFmtId="4" fontId="0" fillId="2" borderId="48" xfId="0" applyNumberFormat="1" applyFill="1" applyBorder="1" applyAlignment="1">
      <alignment/>
    </xf>
    <xf numFmtId="4" fontId="0" fillId="2" borderId="49" xfId="0" applyNumberFormat="1" applyFill="1" applyBorder="1" applyAlignment="1">
      <alignment/>
    </xf>
    <xf numFmtId="4" fontId="0" fillId="37" borderId="43" xfId="0" applyNumberFormat="1" applyFill="1" applyBorder="1" applyAlignment="1">
      <alignment/>
    </xf>
    <xf numFmtId="4" fontId="0" fillId="37" borderId="44" xfId="0" applyNumberFormat="1" applyFill="1" applyBorder="1" applyAlignment="1">
      <alignment/>
    </xf>
    <xf numFmtId="4" fontId="0" fillId="37" borderId="45" xfId="0" applyNumberFormat="1" applyFill="1" applyBorder="1" applyAlignment="1">
      <alignment/>
    </xf>
    <xf numFmtId="4" fontId="0" fillId="0" borderId="50" xfId="0" applyNumberFormat="1" applyBorder="1" applyAlignment="1">
      <alignment/>
    </xf>
    <xf numFmtId="4" fontId="0" fillId="0" borderId="51" xfId="0" applyNumberFormat="1" applyBorder="1" applyAlignment="1">
      <alignment/>
    </xf>
    <xf numFmtId="4" fontId="0" fillId="0" borderId="52" xfId="0" applyNumberFormat="1" applyBorder="1" applyAlignment="1">
      <alignment/>
    </xf>
    <xf numFmtId="4" fontId="0" fillId="0" borderId="53" xfId="0" applyNumberFormat="1" applyBorder="1" applyAlignment="1">
      <alignment/>
    </xf>
    <xf numFmtId="4" fontId="77" fillId="2" borderId="54" xfId="0" applyNumberFormat="1" applyFont="1" applyFill="1" applyBorder="1" applyAlignment="1">
      <alignment/>
    </xf>
    <xf numFmtId="4" fontId="63" fillId="0" borderId="55" xfId="0" applyNumberFormat="1" applyFont="1" applyBorder="1" applyAlignment="1">
      <alignment horizontal="center" vertical="center" wrapText="1"/>
    </xf>
    <xf numFmtId="4" fontId="63" fillId="0" borderId="56" xfId="0" applyNumberFormat="1" applyFont="1" applyBorder="1" applyAlignment="1">
      <alignment horizontal="center" vertical="center"/>
    </xf>
    <xf numFmtId="4" fontId="63" fillId="0" borderId="57" xfId="0" applyNumberFormat="1" applyFont="1" applyBorder="1" applyAlignment="1">
      <alignment horizontal="center" vertical="center"/>
    </xf>
    <xf numFmtId="4" fontId="63" fillId="0" borderId="58" xfId="0" applyNumberFormat="1" applyFont="1" applyBorder="1" applyAlignment="1">
      <alignment horizontal="center" vertical="center"/>
    </xf>
    <xf numFmtId="4" fontId="75" fillId="36" borderId="0" xfId="0" applyNumberFormat="1" applyFont="1" applyFill="1" applyBorder="1" applyAlignment="1" applyProtection="1">
      <alignment vertical="top"/>
      <protection locked="0"/>
    </xf>
    <xf numFmtId="4" fontId="78" fillId="38" borderId="35" xfId="0" applyNumberFormat="1" applyFont="1" applyFill="1" applyBorder="1" applyAlignment="1">
      <alignment/>
    </xf>
    <xf numFmtId="4" fontId="78" fillId="37" borderId="35" xfId="0" applyNumberFormat="1" applyFont="1" applyFill="1" applyBorder="1" applyAlignment="1">
      <alignment/>
    </xf>
    <xf numFmtId="4" fontId="78" fillId="38" borderId="39" xfId="0" applyNumberFormat="1" applyFont="1" applyFill="1" applyBorder="1" applyAlignment="1">
      <alignment/>
    </xf>
    <xf numFmtId="0" fontId="0" fillId="0" borderId="59" xfId="0" applyBorder="1" applyAlignment="1">
      <alignment/>
    </xf>
    <xf numFmtId="4" fontId="78" fillId="38" borderId="60" xfId="0" applyNumberFormat="1" applyFont="1" applyFill="1" applyBorder="1" applyAlignment="1">
      <alignment/>
    </xf>
    <xf numFmtId="4" fontId="0" fillId="0" borderId="40" xfId="0" applyNumberFormat="1" applyBorder="1" applyAlignment="1">
      <alignment/>
    </xf>
    <xf numFmtId="4" fontId="0" fillId="0" borderId="41" xfId="0" applyNumberFormat="1" applyBorder="1" applyAlignment="1">
      <alignment/>
    </xf>
    <xf numFmtId="4" fontId="0" fillId="0" borderId="61" xfId="0" applyNumberFormat="1" applyBorder="1" applyAlignment="1">
      <alignment/>
    </xf>
    <xf numFmtId="4" fontId="0" fillId="0" borderId="62" xfId="0" applyNumberFormat="1" applyBorder="1" applyAlignment="1">
      <alignment/>
    </xf>
    <xf numFmtId="4" fontId="78" fillId="38" borderId="53" xfId="0" applyNumberFormat="1" applyFont="1" applyFill="1" applyBorder="1" applyAlignment="1">
      <alignment/>
    </xf>
    <xf numFmtId="4" fontId="0" fillId="0" borderId="63" xfId="0" applyNumberFormat="1" applyBorder="1" applyAlignment="1">
      <alignment/>
    </xf>
    <xf numFmtId="4" fontId="0" fillId="0" borderId="64" xfId="0" applyNumberFormat="1" applyBorder="1" applyAlignment="1">
      <alignment/>
    </xf>
    <xf numFmtId="4" fontId="47" fillId="36" borderId="0" xfId="0" applyNumberFormat="1" applyFont="1" applyFill="1" applyBorder="1" applyAlignment="1">
      <alignment horizontal="right"/>
    </xf>
    <xf numFmtId="4" fontId="79" fillId="0" borderId="55" xfId="0" applyNumberFormat="1" applyFont="1" applyBorder="1" applyAlignment="1">
      <alignment horizontal="center" vertical="center" wrapText="1"/>
    </xf>
    <xf numFmtId="4" fontId="80" fillId="4" borderId="35" xfId="0" applyNumberFormat="1" applyFont="1" applyFill="1" applyBorder="1" applyAlignment="1">
      <alignment/>
    </xf>
    <xf numFmtId="4" fontId="80" fillId="37" borderId="35" xfId="0" applyNumberFormat="1" applyFont="1" applyFill="1" applyBorder="1" applyAlignment="1">
      <alignment/>
    </xf>
    <xf numFmtId="4" fontId="73" fillId="35" borderId="29" xfId="0" applyNumberFormat="1" applyFont="1" applyFill="1" applyBorder="1" applyAlignment="1" applyProtection="1">
      <alignment vertical="top" wrapText="1"/>
      <protection locked="0"/>
    </xf>
    <xf numFmtId="4" fontId="74" fillId="33" borderId="16" xfId="0" applyNumberFormat="1" applyFont="1" applyFill="1" applyBorder="1" applyAlignment="1" applyProtection="1">
      <alignment vertical="top" wrapText="1"/>
      <protection locked="0"/>
    </xf>
    <xf numFmtId="4" fontId="80" fillId="4" borderId="60" xfId="0" applyNumberFormat="1" applyFont="1" applyFill="1" applyBorder="1" applyAlignment="1">
      <alignment vertical="center"/>
    </xf>
    <xf numFmtId="0" fontId="80" fillId="0" borderId="53" xfId="0" applyFont="1" applyBorder="1" applyAlignment="1">
      <alignment vertical="center"/>
    </xf>
    <xf numFmtId="0" fontId="0" fillId="0" borderId="0" xfId="0" applyAlignment="1">
      <alignment wrapText="1"/>
    </xf>
    <xf numFmtId="0" fontId="66" fillId="33" borderId="65" xfId="0" applyFont="1" applyFill="1" applyBorder="1" applyAlignment="1">
      <alignment vertical="top" wrapText="1"/>
    </xf>
    <xf numFmtId="0" fontId="66" fillId="33" borderId="66" xfId="0" applyFont="1" applyFill="1" applyBorder="1" applyAlignment="1">
      <alignment vertical="top" wrapText="1"/>
    </xf>
    <xf numFmtId="0" fontId="66" fillId="33" borderId="67" xfId="0" applyFont="1" applyFill="1" applyBorder="1" applyAlignment="1">
      <alignment vertical="top" wrapText="1"/>
    </xf>
    <xf numFmtId="0" fontId="81" fillId="36" borderId="0" xfId="0" applyFont="1" applyFill="1" applyAlignment="1">
      <alignment horizontal="right" wrapText="1"/>
    </xf>
    <xf numFmtId="0" fontId="0" fillId="0" borderId="0" xfId="0" applyAlignment="1">
      <alignment horizontal="right" wrapText="1"/>
    </xf>
    <xf numFmtId="0" fontId="66" fillId="33" borderId="68" xfId="0" applyFont="1" applyFill="1" applyBorder="1" applyAlignment="1">
      <alignment vertical="top" wrapText="1"/>
    </xf>
    <xf numFmtId="0" fontId="66" fillId="33" borderId="69" xfId="0" applyFont="1" applyFill="1" applyBorder="1" applyAlignment="1">
      <alignment vertical="top" wrapText="1"/>
    </xf>
    <xf numFmtId="0" fontId="66" fillId="33" borderId="43" xfId="0" applyFont="1" applyFill="1" applyBorder="1" applyAlignment="1">
      <alignment vertical="top" wrapText="1"/>
    </xf>
    <xf numFmtId="0" fontId="82" fillId="36" borderId="11" xfId="0" applyFont="1" applyFill="1" applyBorder="1" applyAlignment="1" applyProtection="1">
      <alignment vertical="top" wrapText="1"/>
      <protection locked="0"/>
    </xf>
    <xf numFmtId="0" fontId="83" fillId="36" borderId="11" xfId="0" applyFont="1" applyFill="1" applyBorder="1" applyAlignment="1" applyProtection="1">
      <alignment vertical="top" wrapText="1"/>
      <protection locked="0"/>
    </xf>
    <xf numFmtId="4" fontId="47" fillId="36" borderId="70" xfId="0" applyNumberFormat="1" applyFont="1" applyFill="1" applyBorder="1" applyAlignment="1">
      <alignment horizontal="right"/>
    </xf>
    <xf numFmtId="4" fontId="0" fillId="0" borderId="41" xfId="0" applyNumberFormat="1" applyBorder="1" applyAlignment="1">
      <alignment/>
    </xf>
    <xf numFmtId="4" fontId="0" fillId="0" borderId="64" xfId="0" applyNumberFormat="1" applyBorder="1" applyAlignment="1">
      <alignment/>
    </xf>
    <xf numFmtId="4" fontId="0" fillId="0" borderId="71" xfId="0" applyNumberFormat="1" applyBorder="1" applyAlignment="1">
      <alignment/>
    </xf>
    <xf numFmtId="4" fontId="0" fillId="0" borderId="72" xfId="0" applyNumberFormat="1" applyBorder="1" applyAlignment="1">
      <alignment/>
    </xf>
    <xf numFmtId="4" fontId="0" fillId="4" borderId="60" xfId="0" applyNumberFormat="1" applyFill="1" applyBorder="1" applyAlignment="1">
      <alignment vertical="center"/>
    </xf>
    <xf numFmtId="0" fontId="0" fillId="0" borderId="53" xfId="0" applyBorder="1" applyAlignment="1">
      <alignment vertical="center"/>
    </xf>
    <xf numFmtId="4" fontId="76" fillId="2" borderId="46" xfId="0" applyNumberFormat="1" applyFont="1" applyFill="1" applyBorder="1" applyAlignment="1">
      <alignment vertical="center"/>
    </xf>
    <xf numFmtId="4" fontId="0" fillId="2" borderId="46" xfId="0" applyNumberFormat="1" applyFill="1" applyBorder="1" applyAlignment="1">
      <alignment/>
    </xf>
    <xf numFmtId="4" fontId="0" fillId="2" borderId="48" xfId="0" applyNumberFormat="1" applyFill="1" applyBorder="1" applyAlignment="1">
      <alignment/>
    </xf>
    <xf numFmtId="4" fontId="84" fillId="36" borderId="0" xfId="0" applyNumberFormat="1" applyFont="1" applyFill="1" applyAlignment="1">
      <alignment horizontal="center" vertical="center"/>
    </xf>
    <xf numFmtId="4" fontId="78" fillId="38" borderId="60" xfId="0" applyNumberFormat="1" applyFont="1" applyFill="1" applyBorder="1" applyAlignment="1">
      <alignment vertical="center"/>
    </xf>
    <xf numFmtId="4" fontId="78" fillId="38" borderId="53" xfId="0" applyNumberFormat="1" applyFont="1" applyFill="1" applyBorder="1" applyAlignment="1">
      <alignment vertical="center"/>
    </xf>
    <xf numFmtId="4" fontId="0" fillId="0" borderId="73" xfId="0" applyNumberFormat="1" applyBorder="1" applyAlignment="1">
      <alignment/>
    </xf>
    <xf numFmtId="4" fontId="0" fillId="0" borderId="74" xfId="0" applyNumberFormat="1" applyBorder="1" applyAlignment="1">
      <alignment/>
    </xf>
    <xf numFmtId="4" fontId="67" fillId="34" borderId="28" xfId="0" applyNumberFormat="1" applyFont="1" applyFill="1" applyBorder="1" applyAlignment="1">
      <alignment vertical="top" wrapText="1"/>
    </xf>
    <xf numFmtId="4" fontId="67" fillId="34" borderId="10" xfId="0" applyNumberFormat="1" applyFont="1" applyFill="1" applyBorder="1" applyAlignment="1">
      <alignment vertical="top" wrapText="1"/>
    </xf>
    <xf numFmtId="4" fontId="73" fillId="0" borderId="75" xfId="0" applyNumberFormat="1" applyFont="1" applyBorder="1" applyAlignment="1" applyProtection="1">
      <alignment vertical="center" wrapText="1"/>
      <protection locked="0"/>
    </xf>
    <xf numFmtId="4" fontId="73" fillId="0" borderId="76" xfId="0" applyNumberFormat="1" applyFont="1" applyBorder="1" applyAlignment="1" applyProtection="1">
      <alignment vertical="center" wrapText="1"/>
      <protection locked="0"/>
    </xf>
    <xf numFmtId="0" fontId="66" fillId="0" borderId="77" xfId="0" applyFont="1" applyBorder="1" applyAlignment="1">
      <alignment vertical="top" wrapText="1"/>
    </xf>
    <xf numFmtId="0" fontId="66" fillId="0" borderId="78" xfId="0" applyFont="1" applyBorder="1" applyAlignment="1">
      <alignment vertical="top" wrapText="1"/>
    </xf>
    <xf numFmtId="0" fontId="66" fillId="0" borderId="20" xfId="0" applyFont="1" applyBorder="1" applyAlignment="1">
      <alignment vertical="top" wrapText="1"/>
    </xf>
    <xf numFmtId="0" fontId="68" fillId="0" borderId="17" xfId="0" applyFont="1" applyBorder="1" applyAlignment="1">
      <alignment horizontal="right" vertical="center" wrapText="1"/>
    </xf>
    <xf numFmtId="0" fontId="0" fillId="0" borderId="21" xfId="0" applyBorder="1" applyAlignment="1">
      <alignment vertical="center" wrapText="1"/>
    </xf>
    <xf numFmtId="0" fontId="0" fillId="0" borderId="79" xfId="0" applyBorder="1" applyAlignment="1">
      <alignment vertical="center" wrapText="1"/>
    </xf>
    <xf numFmtId="0" fontId="68" fillId="0" borderId="80" xfId="0" applyFont="1"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66" fillId="33" borderId="78" xfId="0" applyFont="1" applyFill="1" applyBorder="1" applyAlignment="1">
      <alignment vertical="top" wrapText="1"/>
    </xf>
    <xf numFmtId="0" fontId="66" fillId="33" borderId="20" xfId="0" applyFont="1" applyFill="1" applyBorder="1" applyAlignment="1">
      <alignment vertical="top" wrapText="1"/>
    </xf>
    <xf numFmtId="0" fontId="66" fillId="0" borderId="15" xfId="0" applyFont="1" applyBorder="1" applyAlignment="1">
      <alignment vertical="top" wrapText="1"/>
    </xf>
    <xf numFmtId="0" fontId="66" fillId="0" borderId="86" xfId="0" applyFont="1" applyBorder="1" applyAlignment="1">
      <alignment vertical="top" wrapText="1"/>
    </xf>
    <xf numFmtId="0" fontId="66" fillId="0" borderId="11" xfId="0" applyFont="1" applyBorder="1" applyAlignment="1">
      <alignment vertical="top" wrapText="1"/>
    </xf>
    <xf numFmtId="0" fontId="66" fillId="0" borderId="13" xfId="0" applyFont="1" applyBorder="1" applyAlignment="1">
      <alignment vertical="top" wrapText="1"/>
    </xf>
    <xf numFmtId="0" fontId="85" fillId="0" borderId="77" xfId="0" applyFont="1" applyBorder="1" applyAlignment="1">
      <alignment vertical="top" wrapText="1"/>
    </xf>
    <xf numFmtId="0" fontId="85" fillId="0" borderId="78" xfId="0" applyFont="1" applyBorder="1" applyAlignment="1">
      <alignment vertical="top" wrapText="1"/>
    </xf>
    <xf numFmtId="0" fontId="85" fillId="0" borderId="20" xfId="0" applyFont="1" applyBorder="1" applyAlignment="1">
      <alignment vertical="top" wrapText="1"/>
    </xf>
    <xf numFmtId="0" fontId="66" fillId="0" borderId="87" xfId="0" applyFont="1" applyBorder="1" applyAlignment="1">
      <alignment vertical="top" wrapText="1"/>
    </xf>
    <xf numFmtId="0" fontId="66" fillId="0" borderId="18" xfId="0" applyFont="1" applyBorder="1" applyAlignment="1">
      <alignment vertical="top" wrapText="1"/>
    </xf>
    <xf numFmtId="0" fontId="66" fillId="0" borderId="88" xfId="0" applyFont="1" applyBorder="1" applyAlignment="1">
      <alignment vertical="top" wrapText="1"/>
    </xf>
    <xf numFmtId="0" fontId="66" fillId="33" borderId="77" xfId="0" applyFont="1" applyFill="1" applyBorder="1" applyAlignment="1">
      <alignment vertical="top" wrapText="1"/>
    </xf>
    <xf numFmtId="4" fontId="86" fillId="7" borderId="89" xfId="0" applyNumberFormat="1" applyFont="1" applyFill="1" applyBorder="1" applyAlignment="1" applyProtection="1">
      <alignment vertical="center" wrapText="1"/>
      <protection locked="0"/>
    </xf>
    <xf numFmtId="4" fontId="86" fillId="7" borderId="90" xfId="0" applyNumberFormat="1" applyFont="1" applyFill="1" applyBorder="1" applyAlignment="1" applyProtection="1">
      <alignment vertical="center" wrapText="1"/>
      <protection locked="0"/>
    </xf>
    <xf numFmtId="0" fontId="68" fillId="35" borderId="0" xfId="0" applyFont="1" applyFill="1" applyBorder="1" applyAlignment="1">
      <alignment vertical="top" wrapText="1"/>
    </xf>
    <xf numFmtId="0" fontId="68" fillId="35" borderId="91" xfId="0" applyFont="1" applyFill="1" applyBorder="1" applyAlignment="1">
      <alignment vertical="top" wrapText="1"/>
    </xf>
    <xf numFmtId="0" fontId="68" fillId="35" borderId="10" xfId="0" applyFont="1" applyFill="1" applyBorder="1" applyAlignment="1">
      <alignment vertical="top" wrapText="1"/>
    </xf>
    <xf numFmtId="0" fontId="68" fillId="35" borderId="11" xfId="0" applyFont="1" applyFill="1" applyBorder="1" applyAlignment="1">
      <alignment vertical="top" wrapText="1"/>
    </xf>
    <xf numFmtId="0" fontId="68" fillId="35" borderId="13" xfId="0" applyFont="1" applyFill="1" applyBorder="1" applyAlignment="1">
      <alignment vertical="top" wrapText="1"/>
    </xf>
    <xf numFmtId="0" fontId="87" fillId="36" borderId="0" xfId="0" applyFont="1" applyFill="1" applyAlignment="1">
      <alignment horizontal="center" vertical="top"/>
    </xf>
    <xf numFmtId="0" fontId="88" fillId="0" borderId="0" xfId="0" applyFont="1" applyAlignment="1">
      <alignment vertical="top"/>
    </xf>
    <xf numFmtId="0" fontId="47" fillId="36" borderId="0" xfId="0" applyFont="1" applyFill="1" applyAlignment="1" applyProtection="1">
      <alignment horizontal="right"/>
      <protection locked="0"/>
    </xf>
    <xf numFmtId="0" fontId="68" fillId="2" borderId="92" xfId="0" applyFont="1" applyFill="1" applyBorder="1" applyAlignment="1">
      <alignment vertical="top" wrapText="1"/>
    </xf>
    <xf numFmtId="0" fontId="68" fillId="2" borderId="18" xfId="0" applyFont="1" applyFill="1" applyBorder="1" applyAlignment="1">
      <alignment vertical="top" wrapText="1"/>
    </xf>
    <xf numFmtId="0" fontId="68" fillId="2" borderId="88" xfId="0" applyFont="1" applyFill="1" applyBorder="1" applyAlignment="1">
      <alignment vertical="top" wrapText="1"/>
    </xf>
    <xf numFmtId="0" fontId="68" fillId="2" borderId="10" xfId="0" applyFont="1" applyFill="1" applyBorder="1" applyAlignment="1">
      <alignment vertical="top" wrapText="1"/>
    </xf>
    <xf numFmtId="0" fontId="68" fillId="2" borderId="11" xfId="0" applyFont="1" applyFill="1" applyBorder="1" applyAlignment="1">
      <alignment vertical="top" wrapText="1"/>
    </xf>
    <xf numFmtId="0" fontId="68" fillId="2" borderId="13" xfId="0" applyFont="1" applyFill="1" applyBorder="1" applyAlignment="1">
      <alignment vertical="top" wrapText="1"/>
    </xf>
    <xf numFmtId="4" fontId="70" fillId="2" borderId="24" xfId="0" applyNumberFormat="1" applyFont="1" applyFill="1" applyBorder="1" applyAlignment="1">
      <alignment horizontal="center" vertical="top" wrapText="1"/>
    </xf>
    <xf numFmtId="4" fontId="70" fillId="2" borderId="25" xfId="0" applyNumberFormat="1" applyFont="1" applyFill="1" applyBorder="1" applyAlignment="1">
      <alignment horizontal="center" vertical="top" wrapText="1"/>
    </xf>
    <xf numFmtId="4" fontId="70" fillId="2" borderId="24" xfId="0" applyNumberFormat="1" applyFont="1" applyFill="1" applyBorder="1" applyAlignment="1" applyProtection="1">
      <alignment horizontal="center" vertical="top" wrapText="1"/>
      <protection locked="0"/>
    </xf>
    <xf numFmtId="4" fontId="70" fillId="2" borderId="25" xfId="0" applyNumberFormat="1" applyFont="1" applyFill="1" applyBorder="1" applyAlignment="1" applyProtection="1">
      <alignment horizontal="center" vertical="top" wrapText="1"/>
      <protection locked="0"/>
    </xf>
    <xf numFmtId="0" fontId="0" fillId="2" borderId="25" xfId="0" applyFill="1" applyBorder="1" applyAlignment="1">
      <alignment horizontal="center" vertical="top" wrapText="1"/>
    </xf>
    <xf numFmtId="4" fontId="89" fillId="0" borderId="93" xfId="0" applyNumberFormat="1" applyFont="1" applyBorder="1" applyAlignment="1" applyProtection="1">
      <alignment vertical="center" wrapText="1"/>
      <protection locked="0"/>
    </xf>
    <xf numFmtId="4" fontId="89" fillId="0" borderId="94" xfId="0" applyNumberFormat="1" applyFont="1" applyBorder="1" applyAlignment="1" applyProtection="1">
      <alignment vertical="center" wrapText="1"/>
      <protection locked="0"/>
    </xf>
    <xf numFmtId="4" fontId="89" fillId="0" borderId="75" xfId="0" applyNumberFormat="1" applyFont="1" applyBorder="1" applyAlignment="1" applyProtection="1">
      <alignment vertical="center" wrapText="1"/>
      <protection locked="0"/>
    </xf>
    <xf numFmtId="4" fontId="89" fillId="0" borderId="76" xfId="0" applyNumberFormat="1" applyFont="1" applyBorder="1" applyAlignment="1" applyProtection="1">
      <alignment vertical="center" wrapText="1"/>
      <protection locked="0"/>
    </xf>
    <xf numFmtId="0" fontId="68" fillId="36" borderId="0" xfId="0" applyFont="1" applyFill="1" applyAlignment="1">
      <alignment vertical="top" wrapText="1"/>
    </xf>
    <xf numFmtId="0" fontId="68" fillId="36" borderId="0" xfId="0" applyFont="1" applyFill="1" applyBorder="1" applyAlignment="1">
      <alignment vertical="top" wrapText="1"/>
    </xf>
    <xf numFmtId="4" fontId="90" fillId="4" borderId="89" xfId="0" applyNumberFormat="1" applyFont="1" applyFill="1" applyBorder="1" applyAlignment="1" applyProtection="1">
      <alignment vertical="center" wrapText="1"/>
      <protection locked="0"/>
    </xf>
    <xf numFmtId="4" fontId="90" fillId="4" borderId="90" xfId="0" applyNumberFormat="1" applyFont="1" applyFill="1" applyBorder="1" applyAlignment="1" applyProtection="1">
      <alignment vertical="center" wrapText="1"/>
      <protection locked="0"/>
    </xf>
    <xf numFmtId="0" fontId="91" fillId="2" borderId="24" xfId="0" applyFont="1"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68" fillId="0" borderId="92" xfId="0" applyFont="1" applyBorder="1" applyAlignment="1">
      <alignment horizontal="right" vertical="center" wrapText="1"/>
    </xf>
    <xf numFmtId="0" fontId="68" fillId="0" borderId="18" xfId="0" applyFont="1" applyBorder="1" applyAlignment="1">
      <alignment horizontal="right" vertical="center" wrapText="1"/>
    </xf>
    <xf numFmtId="0" fontId="68" fillId="0" borderId="88" xfId="0" applyFont="1" applyBorder="1" applyAlignment="1">
      <alignment horizontal="right" vertical="center" wrapText="1"/>
    </xf>
    <xf numFmtId="0" fontId="68" fillId="0" borderId="95" xfId="0" applyFont="1" applyBorder="1" applyAlignment="1">
      <alignment horizontal="right" vertical="center" wrapText="1"/>
    </xf>
    <xf numFmtId="0" fontId="68" fillId="0" borderId="19" xfId="0" applyFont="1" applyBorder="1" applyAlignment="1">
      <alignment horizontal="right" vertical="center" wrapText="1"/>
    </xf>
    <xf numFmtId="0" fontId="68" fillId="0" borderId="96" xfId="0" applyFont="1" applyBorder="1" applyAlignment="1">
      <alignment horizontal="right" vertical="center" wrapText="1"/>
    </xf>
    <xf numFmtId="4" fontId="67" fillId="34" borderId="92" xfId="0" applyNumberFormat="1" applyFont="1" applyFill="1" applyBorder="1" applyAlignment="1">
      <alignment vertical="top" wrapText="1"/>
    </xf>
    <xf numFmtId="4" fontId="67" fillId="34" borderId="95"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ont>
        <color rgb="FF9C0006"/>
      </font>
    </dxf>
    <dxf>
      <font>
        <color theme="1"/>
      </font>
    </dxf>
    <dxf>
      <font>
        <color rgb="FF9C0006"/>
      </font>
    </dxf>
    <dxf>
      <font>
        <color theme="1"/>
      </font>
    </dxf>
    <dxf>
      <font>
        <color rgb="FF9C0006"/>
      </font>
    </dxf>
    <dxf>
      <font>
        <color theme="1"/>
      </font>
    </dxf>
    <dxf>
      <font>
        <color rgb="FF9C0006"/>
      </font>
    </dxf>
    <dxf>
      <font>
        <color theme="1"/>
      </font>
    </dxf>
    <dxf>
      <font>
        <color rgb="FF9C0006"/>
      </font>
    </dxf>
    <dxf>
      <font>
        <color theme="1"/>
      </font>
    </dxf>
    <dxf>
      <font>
        <color rgb="FF9C0006"/>
      </font>
    </dxf>
    <dxf>
      <font>
        <color theme="1"/>
      </font>
    </dxf>
    <dxf>
      <font>
        <color theme="1"/>
      </font>
    </dxf>
    <dxf>
      <font>
        <color theme="1"/>
      </font>
    </dxf>
    <dxf>
      <font>
        <color theme="1"/>
      </font>
    </dxf>
    <dxf>
      <font>
        <color theme="1"/>
      </font>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L92"/>
  <sheetViews>
    <sheetView tabSelected="1" zoomScalePageLayoutView="0" workbookViewId="0" topLeftCell="A1">
      <selection activeCell="A1" sqref="A1"/>
    </sheetView>
  </sheetViews>
  <sheetFormatPr defaultColWidth="9.140625" defaultRowHeight="15"/>
  <cols>
    <col min="2" max="2" width="4.00390625" style="0" customWidth="1"/>
    <col min="7" max="8" width="12.7109375" style="11" customWidth="1"/>
    <col min="9" max="9" width="14.57421875" style="0" customWidth="1"/>
    <col min="10" max="11" width="12.7109375" style="11" customWidth="1"/>
    <col min="12" max="12" width="1.28515625" style="0" customWidth="1"/>
    <col min="13" max="14" width="12.7109375" style="0" customWidth="1"/>
    <col min="16" max="20" width="9.140625" style="0" hidden="1" customWidth="1"/>
    <col min="23" max="37" width="12.7109375" style="11" customWidth="1"/>
  </cols>
  <sheetData>
    <row r="1" spans="2:22" ht="15">
      <c r="B1" t="s">
        <v>78</v>
      </c>
      <c r="J1" s="34" t="s">
        <v>82</v>
      </c>
      <c r="V1" s="109"/>
    </row>
    <row r="2" spans="2:23" ht="15">
      <c r="B2" t="s">
        <v>79</v>
      </c>
      <c r="V2" s="109"/>
      <c r="W2" s="11" t="s">
        <v>104</v>
      </c>
    </row>
    <row r="3" spans="2:23" ht="15">
      <c r="B3" t="s">
        <v>80</v>
      </c>
      <c r="V3" s="109"/>
      <c r="W3" s="11" t="s">
        <v>105</v>
      </c>
    </row>
    <row r="4" spans="2:22" ht="15">
      <c r="B4" t="s">
        <v>81</v>
      </c>
      <c r="V4" s="109"/>
    </row>
    <row r="5" spans="4:23" ht="15">
      <c r="D5" t="s">
        <v>84</v>
      </c>
      <c r="V5" s="109"/>
      <c r="W5" s="11" t="s">
        <v>106</v>
      </c>
    </row>
    <row r="6" spans="2:23" ht="15">
      <c r="B6" t="s">
        <v>83</v>
      </c>
      <c r="V6" s="109"/>
      <c r="W6" s="11" t="s">
        <v>107</v>
      </c>
    </row>
    <row r="7" spans="22:23" ht="15">
      <c r="V7" s="109"/>
      <c r="W7" s="11" t="s">
        <v>108</v>
      </c>
    </row>
    <row r="8" spans="2:23" ht="32.25" customHeight="1">
      <c r="B8" s="126" t="s">
        <v>120</v>
      </c>
      <c r="C8" s="126"/>
      <c r="D8" s="126"/>
      <c r="E8" s="126"/>
      <c r="F8" s="126"/>
      <c r="G8" s="126"/>
      <c r="H8" s="126"/>
      <c r="I8" s="126"/>
      <c r="J8" s="126"/>
      <c r="K8" s="126"/>
      <c r="L8" s="126"/>
      <c r="M8" s="126"/>
      <c r="V8" s="109"/>
      <c r="W8" s="11" t="s">
        <v>109</v>
      </c>
    </row>
    <row r="10" spans="1:38" ht="15">
      <c r="A10" s="27"/>
      <c r="B10" s="31"/>
      <c r="C10" s="31"/>
      <c r="D10" s="31"/>
      <c r="E10" s="31"/>
      <c r="F10" s="31"/>
      <c r="G10" s="31"/>
      <c r="H10" s="31"/>
      <c r="I10" s="31"/>
      <c r="J10" s="31"/>
      <c r="K10" s="31"/>
      <c r="L10" s="27"/>
      <c r="M10" s="27"/>
      <c r="N10" s="27"/>
      <c r="O10" s="27"/>
      <c r="V10" s="27"/>
      <c r="W10" s="33"/>
      <c r="X10" s="33"/>
      <c r="Y10" s="33"/>
      <c r="Z10" s="33"/>
      <c r="AA10" s="33"/>
      <c r="AB10" s="33"/>
      <c r="AC10" s="33"/>
      <c r="AD10" s="33"/>
      <c r="AE10" s="33"/>
      <c r="AF10" s="33"/>
      <c r="AG10" s="33"/>
      <c r="AH10" s="33"/>
      <c r="AI10" s="33"/>
      <c r="AJ10" s="33"/>
      <c r="AK10" s="33"/>
      <c r="AL10" s="27"/>
    </row>
    <row r="11" spans="1:38" ht="15">
      <c r="A11" s="27"/>
      <c r="B11" s="31"/>
      <c r="C11" s="31"/>
      <c r="D11" s="31"/>
      <c r="E11" s="188" t="s">
        <v>72</v>
      </c>
      <c r="F11" s="189"/>
      <c r="G11" s="189"/>
      <c r="H11" s="189"/>
      <c r="I11" s="189"/>
      <c r="J11" s="189"/>
      <c r="K11" s="189"/>
      <c r="L11" s="27"/>
      <c r="M11" s="27"/>
      <c r="N11" s="130" t="s">
        <v>118</v>
      </c>
      <c r="O11" s="27"/>
      <c r="P11" t="s">
        <v>66</v>
      </c>
      <c r="S11">
        <v>52</v>
      </c>
      <c r="T11">
        <f>S11/12</f>
        <v>4.333333333333333</v>
      </c>
      <c r="V11" s="27"/>
      <c r="W11" s="33"/>
      <c r="X11" s="33"/>
      <c r="Y11" s="33"/>
      <c r="Z11" s="33"/>
      <c r="AA11" s="147" t="s">
        <v>101</v>
      </c>
      <c r="AB11" s="147"/>
      <c r="AC11" s="147"/>
      <c r="AD11" s="147"/>
      <c r="AE11" s="147"/>
      <c r="AF11" s="147"/>
      <c r="AG11" s="33"/>
      <c r="AH11" s="33"/>
      <c r="AI11" s="33"/>
      <c r="AJ11" s="33"/>
      <c r="AK11" s="33"/>
      <c r="AL11" s="27"/>
    </row>
    <row r="12" spans="1:38" ht="15">
      <c r="A12" s="27"/>
      <c r="B12" s="32"/>
      <c r="C12" s="32"/>
      <c r="D12" s="32"/>
      <c r="E12" s="189"/>
      <c r="F12" s="189"/>
      <c r="G12" s="189"/>
      <c r="H12" s="189"/>
      <c r="I12" s="189"/>
      <c r="J12" s="189"/>
      <c r="K12" s="189"/>
      <c r="L12" s="27"/>
      <c r="M12" s="27"/>
      <c r="N12" s="131"/>
      <c r="O12" s="27"/>
      <c r="P12" s="8" t="s">
        <v>68</v>
      </c>
      <c r="S12">
        <v>26</v>
      </c>
      <c r="T12">
        <f>S12/12</f>
        <v>2.1666666666666665</v>
      </c>
      <c r="V12" s="27"/>
      <c r="W12" s="33"/>
      <c r="X12" s="33"/>
      <c r="Y12" s="33"/>
      <c r="Z12" s="33"/>
      <c r="AA12" s="147"/>
      <c r="AB12" s="147"/>
      <c r="AC12" s="147"/>
      <c r="AD12" s="147"/>
      <c r="AE12" s="147"/>
      <c r="AF12" s="147"/>
      <c r="AG12" s="33"/>
      <c r="AH12" s="33"/>
      <c r="AI12" s="33"/>
      <c r="AJ12" s="33"/>
      <c r="AK12" s="33"/>
      <c r="AL12" s="27"/>
    </row>
    <row r="13" spans="1:38" ht="15">
      <c r="A13" s="27"/>
      <c r="B13" s="206"/>
      <c r="C13" s="206"/>
      <c r="D13" s="206"/>
      <c r="E13" s="206"/>
      <c r="F13" s="207"/>
      <c r="G13" s="28"/>
      <c r="H13" s="28"/>
      <c r="I13" s="29"/>
      <c r="J13" s="30"/>
      <c r="K13" s="30"/>
      <c r="L13" s="27"/>
      <c r="M13" s="27"/>
      <c r="N13" s="27"/>
      <c r="O13" s="27"/>
      <c r="P13" t="s">
        <v>85</v>
      </c>
      <c r="S13">
        <v>24</v>
      </c>
      <c r="T13">
        <v>2</v>
      </c>
      <c r="V13" s="27"/>
      <c r="W13" s="33"/>
      <c r="X13" s="33"/>
      <c r="Y13" s="33"/>
      <c r="Z13" s="33"/>
      <c r="AA13" s="33"/>
      <c r="AB13" s="33"/>
      <c r="AC13" s="33"/>
      <c r="AD13" s="33"/>
      <c r="AE13" s="33"/>
      <c r="AF13" s="33"/>
      <c r="AG13" s="33"/>
      <c r="AH13" s="33"/>
      <c r="AI13" s="33"/>
      <c r="AJ13" s="33"/>
      <c r="AK13" s="33"/>
      <c r="AL13" s="27"/>
    </row>
    <row r="14" spans="1:38" ht="15.75" customHeight="1" thickBot="1">
      <c r="A14" s="65"/>
      <c r="B14" s="135" t="s">
        <v>75</v>
      </c>
      <c r="C14" s="136"/>
      <c r="D14" s="136"/>
      <c r="E14" s="136"/>
      <c r="F14" s="136"/>
      <c r="G14" s="69" t="s">
        <v>77</v>
      </c>
      <c r="H14" s="70"/>
      <c r="I14" s="71"/>
      <c r="J14" s="72"/>
      <c r="K14" s="190" t="s">
        <v>76</v>
      </c>
      <c r="L14" s="190"/>
      <c r="M14" s="190"/>
      <c r="N14" s="190"/>
      <c r="O14" s="65"/>
      <c r="P14" t="s">
        <v>117</v>
      </c>
      <c r="S14">
        <v>12</v>
      </c>
      <c r="T14">
        <v>1</v>
      </c>
      <c r="V14" s="27"/>
      <c r="W14" s="135" t="s">
        <v>75</v>
      </c>
      <c r="X14" s="136"/>
      <c r="Y14" s="136"/>
      <c r="Z14" s="136"/>
      <c r="AA14" s="136"/>
      <c r="AB14" s="69" t="s">
        <v>77</v>
      </c>
      <c r="AC14" s="33"/>
      <c r="AD14" s="33"/>
      <c r="AE14" s="33"/>
      <c r="AF14" s="33"/>
      <c r="AG14" s="33"/>
      <c r="AH14" s="137" t="s">
        <v>76</v>
      </c>
      <c r="AI14" s="137"/>
      <c r="AJ14" s="137"/>
      <c r="AK14" s="118"/>
      <c r="AL14" s="27"/>
    </row>
    <row r="15" spans="1:38" ht="29.25" customHeight="1" thickBot="1" thickTop="1">
      <c r="A15" s="27"/>
      <c r="B15" s="191" t="s">
        <v>0</v>
      </c>
      <c r="C15" s="192"/>
      <c r="D15" s="192"/>
      <c r="E15" s="192"/>
      <c r="F15" s="193"/>
      <c r="G15" s="197" t="s">
        <v>73</v>
      </c>
      <c r="H15" s="197" t="s">
        <v>110</v>
      </c>
      <c r="I15" s="35" t="s">
        <v>65</v>
      </c>
      <c r="J15" s="199" t="s">
        <v>69</v>
      </c>
      <c r="K15" s="199" t="s">
        <v>70</v>
      </c>
      <c r="L15" s="36"/>
      <c r="M15" s="210" t="s">
        <v>111</v>
      </c>
      <c r="N15" s="210" t="s">
        <v>112</v>
      </c>
      <c r="O15" s="27"/>
      <c r="P15" t="s">
        <v>63</v>
      </c>
      <c r="S15">
        <v>4</v>
      </c>
      <c r="T15">
        <f>S15/12</f>
        <v>0.3333333333333333</v>
      </c>
      <c r="V15" s="27"/>
      <c r="W15" s="101" t="s">
        <v>99</v>
      </c>
      <c r="X15" s="102" t="s">
        <v>86</v>
      </c>
      <c r="Y15" s="103" t="s">
        <v>87</v>
      </c>
      <c r="Z15" s="103" t="s">
        <v>88</v>
      </c>
      <c r="AA15" s="103" t="s">
        <v>89</v>
      </c>
      <c r="AB15" s="103" t="s">
        <v>90</v>
      </c>
      <c r="AC15" s="103" t="s">
        <v>91</v>
      </c>
      <c r="AD15" s="103" t="s">
        <v>92</v>
      </c>
      <c r="AE15" s="103" t="s">
        <v>93</v>
      </c>
      <c r="AF15" s="103" t="s">
        <v>94</v>
      </c>
      <c r="AG15" s="103" t="s">
        <v>95</v>
      </c>
      <c r="AH15" s="103" t="s">
        <v>96</v>
      </c>
      <c r="AI15" s="104" t="s">
        <v>97</v>
      </c>
      <c r="AJ15" s="101" t="s">
        <v>100</v>
      </c>
      <c r="AK15" s="119" t="s">
        <v>119</v>
      </c>
      <c r="AL15" s="27"/>
    </row>
    <row r="16" spans="1:38" ht="20.25" thickBot="1" thickTop="1">
      <c r="A16" s="27"/>
      <c r="B16" s="194"/>
      <c r="C16" s="195"/>
      <c r="D16" s="195"/>
      <c r="E16" s="195"/>
      <c r="F16" s="196"/>
      <c r="G16" s="198"/>
      <c r="H16" s="201"/>
      <c r="I16" s="37"/>
      <c r="J16" s="200"/>
      <c r="K16" s="200"/>
      <c r="L16" s="36"/>
      <c r="M16" s="211"/>
      <c r="N16" s="211"/>
      <c r="O16" s="27"/>
      <c r="P16" t="s">
        <v>64</v>
      </c>
      <c r="S16">
        <v>2</v>
      </c>
      <c r="T16">
        <f>S16/12</f>
        <v>0.16666666666666666</v>
      </c>
      <c r="V16" s="27"/>
      <c r="W16" s="99"/>
      <c r="X16" s="100" t="s">
        <v>103</v>
      </c>
      <c r="Y16" s="91"/>
      <c r="Z16" s="91"/>
      <c r="AA16" s="91"/>
      <c r="AB16" s="91"/>
      <c r="AC16" s="91"/>
      <c r="AD16" s="91"/>
      <c r="AE16" s="91"/>
      <c r="AF16" s="91"/>
      <c r="AG16" s="91"/>
      <c r="AH16" s="91"/>
      <c r="AI16" s="91"/>
      <c r="AJ16" s="92"/>
      <c r="AK16" s="92"/>
      <c r="AL16" s="27"/>
    </row>
    <row r="17" spans="1:38" ht="15.75" customHeight="1" thickBot="1">
      <c r="A17" s="27"/>
      <c r="B17" s="1"/>
      <c r="C17" s="172" t="s">
        <v>1</v>
      </c>
      <c r="D17" s="172"/>
      <c r="E17" s="172"/>
      <c r="F17" s="173"/>
      <c r="G17" s="13"/>
      <c r="H17" s="13"/>
      <c r="I17" s="38"/>
      <c r="J17" s="39" t="e">
        <f ca="1">G17*OFFSET($P$10,MATCH(I17,$P$11:$P$17,0),4)</f>
        <v>#N/A</v>
      </c>
      <c r="K17" s="39" t="e">
        <f ca="1">G17*OFFSET($P$10,MATCH(I17,$P$11:$P$17,0),3)</f>
        <v>#N/A</v>
      </c>
      <c r="L17" s="40"/>
      <c r="M17" s="41" t="e">
        <f ca="1">H17*OFFSET($P$10,MATCH(I17,$P$11:$P$17,0),4)</f>
        <v>#N/A</v>
      </c>
      <c r="N17" s="42" t="e">
        <f ca="1">H17*OFFSET($P$10,MATCH(I17,$P$11:$P$17,0),3)</f>
        <v>#N/A</v>
      </c>
      <c r="O17" s="27"/>
      <c r="P17" t="s">
        <v>67</v>
      </c>
      <c r="S17">
        <v>1</v>
      </c>
      <c r="T17">
        <f>S17/12</f>
        <v>0.08333333333333333</v>
      </c>
      <c r="V17" s="27"/>
      <c r="W17" s="106" t="e">
        <f>$K17+$N17</f>
        <v>#N/A</v>
      </c>
      <c r="X17" s="85"/>
      <c r="Y17" s="86"/>
      <c r="Z17" s="86"/>
      <c r="AA17" s="86"/>
      <c r="AB17" s="86"/>
      <c r="AC17" s="86"/>
      <c r="AD17" s="86"/>
      <c r="AE17" s="86"/>
      <c r="AF17" s="86"/>
      <c r="AG17" s="86"/>
      <c r="AH17" s="86"/>
      <c r="AI17" s="87"/>
      <c r="AJ17" s="88">
        <f>SUM(X17:AI17)</f>
        <v>0</v>
      </c>
      <c r="AK17" s="120" t="e">
        <f>AJ17-W17</f>
        <v>#N/A</v>
      </c>
      <c r="AL17" s="27"/>
    </row>
    <row r="18" spans="1:38" ht="15.75" customHeight="1" thickBot="1">
      <c r="A18" s="27"/>
      <c r="B18" s="1"/>
      <c r="C18" s="157" t="s">
        <v>2</v>
      </c>
      <c r="D18" s="157"/>
      <c r="E18" s="157"/>
      <c r="F18" s="158"/>
      <c r="G18" s="13"/>
      <c r="H18" s="13"/>
      <c r="I18" s="38"/>
      <c r="J18" s="39" t="e">
        <f ca="1">G18*OFFSET($P$10,MATCH(I18,$P$11:$P$17,0),4)</f>
        <v>#N/A</v>
      </c>
      <c r="K18" s="39" t="e">
        <f ca="1">G18*OFFSET($P$10,MATCH(I18,$P$11:$P$17,0),3)</f>
        <v>#N/A</v>
      </c>
      <c r="L18" s="40"/>
      <c r="M18" s="41" t="e">
        <f ca="1">H18*OFFSET($P$10,MATCH(I18,$P$11:$P$17,0),4)</f>
        <v>#N/A</v>
      </c>
      <c r="N18" s="42" t="e">
        <f ca="1">H18*OFFSET($P$10,MATCH(I18,$P$11:$P$17,0),3)</f>
        <v>#N/A</v>
      </c>
      <c r="O18" s="27"/>
      <c r="V18" s="27"/>
      <c r="W18" s="106" t="e">
        <f>$K18+$N18</f>
        <v>#N/A</v>
      </c>
      <c r="X18" s="85"/>
      <c r="Y18" s="86"/>
      <c r="Z18" s="86"/>
      <c r="AA18" s="86"/>
      <c r="AB18" s="86"/>
      <c r="AC18" s="86"/>
      <c r="AD18" s="86"/>
      <c r="AE18" s="86"/>
      <c r="AF18" s="86"/>
      <c r="AG18" s="86"/>
      <c r="AH18" s="86"/>
      <c r="AI18" s="87"/>
      <c r="AJ18" s="88">
        <f>SUM(X18:AI18)</f>
        <v>0</v>
      </c>
      <c r="AK18" s="120" t="e">
        <f>AJ18-W18</f>
        <v>#N/A</v>
      </c>
      <c r="AL18" s="27"/>
    </row>
    <row r="19" spans="1:38" ht="15.75" thickBot="1">
      <c r="A19" s="27"/>
      <c r="B19" s="1"/>
      <c r="C19" s="157" t="s">
        <v>3</v>
      </c>
      <c r="D19" s="157"/>
      <c r="E19" s="157"/>
      <c r="F19" s="158"/>
      <c r="G19" s="13"/>
      <c r="H19" s="13"/>
      <c r="I19" s="38"/>
      <c r="J19" s="39" t="e">
        <f ca="1">G19*OFFSET($P$10,MATCH(I19,$P$11:$P$17,0),4)</f>
        <v>#N/A</v>
      </c>
      <c r="K19" s="39" t="e">
        <f ca="1">G19*OFFSET($P$10,MATCH(I19,$P$11:$P$17,0),3)</f>
        <v>#N/A</v>
      </c>
      <c r="L19" s="40"/>
      <c r="M19" s="41" t="e">
        <f ca="1">H19*OFFSET($P$10,MATCH(I19,$P$11:$P$17,0),4)</f>
        <v>#N/A</v>
      </c>
      <c r="N19" s="42" t="e">
        <f ca="1">H19*OFFSET($P$10,MATCH(I19,$P$11:$P$17,0),3)</f>
        <v>#N/A</v>
      </c>
      <c r="O19" s="27"/>
      <c r="V19" s="27"/>
      <c r="W19" s="106" t="e">
        <f>$K19+$N19</f>
        <v>#N/A</v>
      </c>
      <c r="X19" s="85"/>
      <c r="Y19" s="86"/>
      <c r="Z19" s="86"/>
      <c r="AA19" s="86"/>
      <c r="AB19" s="86"/>
      <c r="AC19" s="86"/>
      <c r="AD19" s="86"/>
      <c r="AE19" s="86"/>
      <c r="AF19" s="86"/>
      <c r="AG19" s="86"/>
      <c r="AH19" s="86"/>
      <c r="AI19" s="87"/>
      <c r="AJ19" s="88">
        <f>SUM(X19:AI19)</f>
        <v>0</v>
      </c>
      <c r="AK19" s="120" t="e">
        <f>AJ19-W19</f>
        <v>#N/A</v>
      </c>
      <c r="AL19" s="27"/>
    </row>
    <row r="20" spans="1:38" ht="15.75" thickBot="1">
      <c r="A20" s="27"/>
      <c r="B20" s="1"/>
      <c r="C20" s="157" t="s">
        <v>4</v>
      </c>
      <c r="D20" s="157"/>
      <c r="E20" s="157"/>
      <c r="F20" s="158"/>
      <c r="G20" s="13"/>
      <c r="H20" s="13"/>
      <c r="I20" s="38"/>
      <c r="J20" s="39" t="e">
        <f ca="1">G20*OFFSET($P$10,MATCH(I20,$P$11:$P$17,0),4)</f>
        <v>#N/A</v>
      </c>
      <c r="K20" s="39" t="e">
        <f ca="1">G20*OFFSET($P$10,MATCH(I20,$P$11:$P$17,0),3)</f>
        <v>#N/A</v>
      </c>
      <c r="L20" s="40"/>
      <c r="M20" s="41" t="e">
        <f ca="1">H20*OFFSET($P$10,MATCH(I20,$P$11:$P$17,0),4)</f>
        <v>#N/A</v>
      </c>
      <c r="N20" s="42" t="e">
        <f ca="1">H20*OFFSET($P$10,MATCH(I20,$P$11:$P$17,0),3)</f>
        <v>#N/A</v>
      </c>
      <c r="O20" s="67"/>
      <c r="V20" s="27"/>
      <c r="W20" s="106" t="e">
        <f>$K20+$N20</f>
        <v>#N/A</v>
      </c>
      <c r="X20" s="85"/>
      <c r="Y20" s="86"/>
      <c r="Z20" s="86"/>
      <c r="AA20" s="86"/>
      <c r="AB20" s="86"/>
      <c r="AC20" s="86"/>
      <c r="AD20" s="86"/>
      <c r="AE20" s="86"/>
      <c r="AF20" s="86"/>
      <c r="AG20" s="86"/>
      <c r="AH20" s="86"/>
      <c r="AI20" s="87"/>
      <c r="AJ20" s="88">
        <f>SUM(X20:AI20)</f>
        <v>0</v>
      </c>
      <c r="AK20" s="120" t="e">
        <f>AJ20-W20</f>
        <v>#N/A</v>
      </c>
      <c r="AL20" s="27"/>
    </row>
    <row r="21" spans="1:38" ht="15.75" thickTop="1">
      <c r="A21" s="27"/>
      <c r="B21" s="212" t="s">
        <v>5</v>
      </c>
      <c r="C21" s="213"/>
      <c r="D21" s="213"/>
      <c r="E21" s="213"/>
      <c r="F21" s="214"/>
      <c r="G21" s="218"/>
      <c r="H21" s="16"/>
      <c r="I21" s="43"/>
      <c r="J21" s="181">
        <f>SUMIF($J$17:$J$20,"&gt;0")</f>
        <v>0</v>
      </c>
      <c r="K21" s="181">
        <f>SUMIF($K$17:$K$20,"&gt;0")</f>
        <v>0</v>
      </c>
      <c r="L21" s="44"/>
      <c r="M21" s="208">
        <f>SUMIF($M$17:$M$20,"&gt;-1000000")</f>
        <v>0</v>
      </c>
      <c r="N21" s="208">
        <f>SUMIF($N$17:$N$20,"&gt;-10000000")</f>
        <v>0</v>
      </c>
      <c r="O21" s="68"/>
      <c r="V21" s="27"/>
      <c r="W21" s="148">
        <f>$K21+$N21</f>
        <v>0</v>
      </c>
      <c r="X21" s="150"/>
      <c r="Y21" s="138"/>
      <c r="Z21" s="138"/>
      <c r="AA21" s="138"/>
      <c r="AB21" s="138"/>
      <c r="AC21" s="138"/>
      <c r="AD21" s="138"/>
      <c r="AE21" s="138"/>
      <c r="AF21" s="138"/>
      <c r="AG21" s="138"/>
      <c r="AH21" s="138"/>
      <c r="AI21" s="140"/>
      <c r="AJ21" s="142"/>
      <c r="AK21" s="124"/>
      <c r="AL21" s="27"/>
    </row>
    <row r="22" spans="1:38" ht="15.75" thickBot="1">
      <c r="A22" s="27"/>
      <c r="B22" s="215"/>
      <c r="C22" s="216"/>
      <c r="D22" s="216"/>
      <c r="E22" s="216"/>
      <c r="F22" s="217"/>
      <c r="G22" s="219"/>
      <c r="H22" s="17"/>
      <c r="I22" s="45"/>
      <c r="J22" s="182"/>
      <c r="K22" s="182"/>
      <c r="L22" s="44"/>
      <c r="M22" s="209"/>
      <c r="N22" s="209"/>
      <c r="O22" s="27"/>
      <c r="V22" s="27"/>
      <c r="W22" s="149"/>
      <c r="X22" s="151"/>
      <c r="Y22" s="139"/>
      <c r="Z22" s="139"/>
      <c r="AA22" s="139"/>
      <c r="AB22" s="139"/>
      <c r="AC22" s="139"/>
      <c r="AD22" s="139"/>
      <c r="AE22" s="139"/>
      <c r="AF22" s="139"/>
      <c r="AG22" s="139"/>
      <c r="AH22" s="139"/>
      <c r="AI22" s="141"/>
      <c r="AJ22" s="143"/>
      <c r="AK22" s="125"/>
      <c r="AL22" s="27"/>
    </row>
    <row r="23" spans="1:38" ht="19.5" thickTop="1">
      <c r="A23" s="27"/>
      <c r="B23" s="22"/>
      <c r="C23" s="183"/>
      <c r="D23" s="183"/>
      <c r="E23" s="183"/>
      <c r="F23" s="184"/>
      <c r="G23" s="23"/>
      <c r="H23" s="24"/>
      <c r="I23" s="46"/>
      <c r="J23" s="47"/>
      <c r="K23" s="122"/>
      <c r="L23" s="48"/>
      <c r="M23" s="49"/>
      <c r="N23" s="50"/>
      <c r="O23" s="27"/>
      <c r="V23" s="27"/>
      <c r="W23" s="75"/>
      <c r="X23" s="144" t="s">
        <v>102</v>
      </c>
      <c r="Y23" s="145"/>
      <c r="Z23" s="145"/>
      <c r="AA23" s="145"/>
      <c r="AB23" s="89"/>
      <c r="AC23" s="89"/>
      <c r="AD23" s="89"/>
      <c r="AE23" s="89"/>
      <c r="AF23" s="89"/>
      <c r="AG23" s="89"/>
      <c r="AH23" s="89"/>
      <c r="AI23" s="89"/>
      <c r="AJ23" s="90"/>
      <c r="AK23" s="90"/>
      <c r="AL23" s="27"/>
    </row>
    <row r="24" spans="1:38" ht="19.5" thickBot="1">
      <c r="A24" s="27"/>
      <c r="B24" s="185" t="s">
        <v>6</v>
      </c>
      <c r="C24" s="186"/>
      <c r="D24" s="186"/>
      <c r="E24" s="186"/>
      <c r="F24" s="187"/>
      <c r="G24" s="25"/>
      <c r="H24" s="26"/>
      <c r="I24" s="51"/>
      <c r="J24" s="52"/>
      <c r="K24" s="54"/>
      <c r="L24" s="48"/>
      <c r="M24" s="53"/>
      <c r="N24" s="54"/>
      <c r="O24" s="27"/>
      <c r="V24" s="27"/>
      <c r="W24" s="75"/>
      <c r="X24" s="146"/>
      <c r="Y24" s="146"/>
      <c r="Z24" s="146"/>
      <c r="AA24" s="146"/>
      <c r="AB24" s="91"/>
      <c r="AC24" s="91"/>
      <c r="AD24" s="91"/>
      <c r="AE24" s="91"/>
      <c r="AF24" s="91"/>
      <c r="AG24" s="91"/>
      <c r="AH24" s="91"/>
      <c r="AI24" s="91"/>
      <c r="AJ24" s="92"/>
      <c r="AK24" s="92"/>
      <c r="AL24" s="27"/>
    </row>
    <row r="25" spans="1:38" ht="15.75" thickBot="1">
      <c r="A25" s="27"/>
      <c r="B25" s="1"/>
      <c r="C25" s="157" t="s">
        <v>7</v>
      </c>
      <c r="D25" s="157"/>
      <c r="E25" s="157"/>
      <c r="F25" s="158"/>
      <c r="G25" s="13"/>
      <c r="H25" s="13"/>
      <c r="I25" s="38"/>
      <c r="J25" s="39" t="e">
        <f ca="1">G25*OFFSET($P$10,MATCH(I25,$P$11:$P$17,0),4)</f>
        <v>#N/A</v>
      </c>
      <c r="K25" s="39" t="e">
        <f ca="1">G25*OFFSET($P$10,MATCH(I25,$P$11:$P$17,0),3)</f>
        <v>#N/A</v>
      </c>
      <c r="L25" s="40"/>
      <c r="M25" s="41" t="e">
        <f ca="1">H25*OFFSET($P$10,MATCH(I25,$P$11:$P$17,0),4)</f>
        <v>#N/A</v>
      </c>
      <c r="N25" s="42" t="e">
        <f ca="1">H25*OFFSET($P$10,MATCH(I25,$P$11:$P$17,0),3)</f>
        <v>#N/A</v>
      </c>
      <c r="O25" s="27"/>
      <c r="V25" s="27"/>
      <c r="W25" s="106" t="e">
        <f>$K25+$N25</f>
        <v>#N/A</v>
      </c>
      <c r="X25" s="85"/>
      <c r="Y25" s="86"/>
      <c r="Z25" s="86"/>
      <c r="AA25" s="86"/>
      <c r="AB25" s="86"/>
      <c r="AC25" s="86"/>
      <c r="AD25" s="86"/>
      <c r="AE25" s="86"/>
      <c r="AF25" s="86"/>
      <c r="AG25" s="86"/>
      <c r="AH25" s="86"/>
      <c r="AI25" s="87"/>
      <c r="AJ25" s="88">
        <f>SUM(X25:AI25)</f>
        <v>0</v>
      </c>
      <c r="AK25" s="120" t="e">
        <f aca="true" t="shared" si="0" ref="AK25:AK86">AJ25-W25</f>
        <v>#N/A</v>
      </c>
      <c r="AL25" s="27"/>
    </row>
    <row r="26" spans="1:38" ht="15.75" thickBot="1">
      <c r="A26" s="27"/>
      <c r="B26" s="1"/>
      <c r="C26" s="157" t="s">
        <v>8</v>
      </c>
      <c r="D26" s="157"/>
      <c r="E26" s="157"/>
      <c r="F26" s="158"/>
      <c r="G26" s="13"/>
      <c r="H26" s="13"/>
      <c r="I26" s="38"/>
      <c r="J26" s="39" t="e">
        <f ca="1">G26*OFFSET($P$10,MATCH(I26,$P$11:$P$17,0),4)</f>
        <v>#N/A</v>
      </c>
      <c r="K26" s="39" t="e">
        <f ca="1">G26*OFFSET($P$10,MATCH(I26,$P$11:$P$17,0),3)</f>
        <v>#N/A</v>
      </c>
      <c r="L26" s="40"/>
      <c r="M26" s="41" t="e">
        <f ca="1">H26*OFFSET($P$10,MATCH(I26,$P$11:$P$17,0),4)</f>
        <v>#N/A</v>
      </c>
      <c r="N26" s="42" t="e">
        <f ca="1">H26*OFFSET($P$10,MATCH(I26,$P$11:$P$17,0),3)</f>
        <v>#N/A</v>
      </c>
      <c r="O26" s="27"/>
      <c r="V26" s="27"/>
      <c r="W26" s="106" t="e">
        <f>$K26+$N26</f>
        <v>#N/A</v>
      </c>
      <c r="X26" s="85"/>
      <c r="Y26" s="86"/>
      <c r="Z26" s="86"/>
      <c r="AA26" s="86"/>
      <c r="AB26" s="86"/>
      <c r="AC26" s="86"/>
      <c r="AD26" s="86"/>
      <c r="AE26" s="86"/>
      <c r="AF26" s="86"/>
      <c r="AG26" s="86"/>
      <c r="AH26" s="86"/>
      <c r="AI26" s="87"/>
      <c r="AJ26" s="88">
        <f>SUM(X26:AI26)</f>
        <v>0</v>
      </c>
      <c r="AK26" s="120" t="e">
        <f t="shared" si="0"/>
        <v>#N/A</v>
      </c>
      <c r="AL26" s="27"/>
    </row>
    <row r="27" spans="1:38" ht="15.75" thickBot="1">
      <c r="A27" s="27"/>
      <c r="B27" s="1"/>
      <c r="C27" s="157" t="s">
        <v>9</v>
      </c>
      <c r="D27" s="157"/>
      <c r="E27" s="157"/>
      <c r="F27" s="158"/>
      <c r="G27" s="13"/>
      <c r="H27" s="13"/>
      <c r="I27" s="38"/>
      <c r="J27" s="39" t="e">
        <f ca="1">G27*OFFSET($P$10,MATCH(I27,$P$11:$P$17,0),4)</f>
        <v>#N/A</v>
      </c>
      <c r="K27" s="39" t="e">
        <f ca="1">G27*OFFSET($P$10,MATCH(I27,$P$11:$P$17,0),3)</f>
        <v>#N/A</v>
      </c>
      <c r="L27" s="40"/>
      <c r="M27" s="41" t="e">
        <f ca="1">H27*OFFSET($P$10,MATCH(I27,$P$11:$P$17,0),4)</f>
        <v>#N/A</v>
      </c>
      <c r="N27" s="42" t="e">
        <f ca="1">H27*OFFSET($P$10,MATCH(I27,$P$11:$P$17,0),3)</f>
        <v>#N/A</v>
      </c>
      <c r="O27" s="27"/>
      <c r="V27" s="27"/>
      <c r="W27" s="106" t="e">
        <f>$K27+$N27</f>
        <v>#N/A</v>
      </c>
      <c r="X27" s="85"/>
      <c r="Y27" s="86"/>
      <c r="Z27" s="86"/>
      <c r="AA27" s="86"/>
      <c r="AB27" s="86"/>
      <c r="AC27" s="86"/>
      <c r="AD27" s="86"/>
      <c r="AE27" s="86"/>
      <c r="AF27" s="86"/>
      <c r="AG27" s="86"/>
      <c r="AH27" s="86"/>
      <c r="AI27" s="87"/>
      <c r="AJ27" s="88">
        <f>SUM(X27:AI27)</f>
        <v>0</v>
      </c>
      <c r="AK27" s="120" t="e">
        <f t="shared" si="0"/>
        <v>#N/A</v>
      </c>
      <c r="AL27" s="27"/>
    </row>
    <row r="28" spans="1:38" ht="15.75" thickBot="1">
      <c r="A28" s="27"/>
      <c r="B28" s="1"/>
      <c r="C28" s="157" t="s">
        <v>10</v>
      </c>
      <c r="D28" s="157"/>
      <c r="E28" s="157"/>
      <c r="F28" s="158"/>
      <c r="G28" s="13"/>
      <c r="H28" s="13"/>
      <c r="I28" s="38"/>
      <c r="J28" s="39" t="e">
        <f ca="1">G28*OFFSET($P$10,MATCH(I28,$P$11:$P$17,0),4)</f>
        <v>#N/A</v>
      </c>
      <c r="K28" s="39" t="e">
        <f ca="1">G28*OFFSET($P$10,MATCH(I28,$P$11:$P$17,0),3)</f>
        <v>#N/A</v>
      </c>
      <c r="L28" s="40"/>
      <c r="M28" s="41" t="e">
        <f ca="1">H28*OFFSET($P$10,MATCH(I28,$P$11:$P$17,0),4)</f>
        <v>#N/A</v>
      </c>
      <c r="N28" s="42" t="e">
        <f ca="1">H28*OFFSET($P$10,MATCH(I28,$P$11:$P$17,0),3)</f>
        <v>#N/A</v>
      </c>
      <c r="O28" s="27"/>
      <c r="V28" s="27"/>
      <c r="W28" s="106" t="e">
        <f>$K28+$N28</f>
        <v>#N/A</v>
      </c>
      <c r="X28" s="85"/>
      <c r="Y28" s="86"/>
      <c r="Z28" s="86"/>
      <c r="AA28" s="86"/>
      <c r="AB28" s="86"/>
      <c r="AC28" s="86"/>
      <c r="AD28" s="86"/>
      <c r="AE28" s="86"/>
      <c r="AF28" s="86"/>
      <c r="AG28" s="86"/>
      <c r="AH28" s="86"/>
      <c r="AI28" s="87"/>
      <c r="AJ28" s="88">
        <f>SUM(X28:AI28)</f>
        <v>0</v>
      </c>
      <c r="AK28" s="120" t="e">
        <f t="shared" si="0"/>
        <v>#N/A</v>
      </c>
      <c r="AL28" s="27"/>
    </row>
    <row r="29" spans="1:38" ht="15.75" thickBot="1">
      <c r="A29" s="27"/>
      <c r="B29" s="1"/>
      <c r="C29" s="157" t="s">
        <v>11</v>
      </c>
      <c r="D29" s="157"/>
      <c r="E29" s="157"/>
      <c r="F29" s="158"/>
      <c r="G29" s="13"/>
      <c r="H29" s="13"/>
      <c r="I29" s="38"/>
      <c r="J29" s="39" t="e">
        <f ca="1">G29*OFFSET($P$10,MATCH(I29,$P$11:$P$17,0),4)</f>
        <v>#N/A</v>
      </c>
      <c r="K29" s="39" t="e">
        <f ca="1">G29*OFFSET($P$10,MATCH(I29,$P$11:$P$17,0),3)</f>
        <v>#N/A</v>
      </c>
      <c r="L29" s="40"/>
      <c r="M29" s="41" t="e">
        <f ca="1">H29*OFFSET($P$10,MATCH(I29,$P$11:$P$17,0),4)</f>
        <v>#N/A</v>
      </c>
      <c r="N29" s="42" t="e">
        <f ca="1">H29*OFFSET($P$10,MATCH(I29,$P$11:$P$17,0),3)</f>
        <v>#N/A</v>
      </c>
      <c r="O29" s="27"/>
      <c r="V29" s="27"/>
      <c r="W29" s="110" t="e">
        <f>$K29+$N29</f>
        <v>#N/A</v>
      </c>
      <c r="X29" s="111"/>
      <c r="Y29" s="112"/>
      <c r="Z29" s="112"/>
      <c r="AA29" s="86"/>
      <c r="AB29" s="86"/>
      <c r="AC29" s="86"/>
      <c r="AD29" s="86"/>
      <c r="AE29" s="86"/>
      <c r="AF29" s="86"/>
      <c r="AG29" s="86"/>
      <c r="AH29" s="86"/>
      <c r="AI29" s="87"/>
      <c r="AJ29" s="88">
        <f>SUM(X29:AI29)</f>
        <v>0</v>
      </c>
      <c r="AK29" s="120" t="e">
        <f t="shared" si="0"/>
        <v>#N/A</v>
      </c>
      <c r="AL29" s="27"/>
    </row>
    <row r="30" spans="1:38" ht="15.75" thickBot="1">
      <c r="A30" s="27"/>
      <c r="B30" s="7"/>
      <c r="C30" s="168" t="s">
        <v>115</v>
      </c>
      <c r="D30" s="168"/>
      <c r="E30" s="168"/>
      <c r="F30" s="169"/>
      <c r="G30" s="12"/>
      <c r="H30" s="12"/>
      <c r="I30" s="55"/>
      <c r="J30" s="56"/>
      <c r="K30" s="123"/>
      <c r="L30" s="40"/>
      <c r="M30" s="57"/>
      <c r="N30" s="58"/>
      <c r="O30" s="27"/>
      <c r="V30" s="27"/>
      <c r="W30" s="127" t="s">
        <v>115</v>
      </c>
      <c r="X30" s="128"/>
      <c r="Y30" s="128"/>
      <c r="Z30" s="129"/>
      <c r="AA30" s="93"/>
      <c r="AB30" s="94"/>
      <c r="AC30" s="94"/>
      <c r="AD30" s="94"/>
      <c r="AE30" s="94"/>
      <c r="AF30" s="94"/>
      <c r="AG30" s="94"/>
      <c r="AH30" s="94"/>
      <c r="AI30" s="95"/>
      <c r="AJ30" s="77"/>
      <c r="AK30" s="121"/>
      <c r="AL30" s="27"/>
    </row>
    <row r="31" spans="1:38" ht="15.75" thickBot="1">
      <c r="A31" s="27"/>
      <c r="B31" s="7"/>
      <c r="C31" s="157" t="s">
        <v>116</v>
      </c>
      <c r="D31" s="157"/>
      <c r="E31" s="157"/>
      <c r="F31" s="158"/>
      <c r="G31" s="13"/>
      <c r="H31" s="13"/>
      <c r="I31" s="38"/>
      <c r="J31" s="39" t="e">
        <f ca="1">G31*OFFSET($P$10,MATCH(I31,$P$11:$P$17,0),4)</f>
        <v>#N/A</v>
      </c>
      <c r="K31" s="39" t="e">
        <f ca="1">G31*OFFSET($P$10,MATCH(I31,$P$11:$P$17,0),3)</f>
        <v>#N/A</v>
      </c>
      <c r="L31" s="40"/>
      <c r="M31" s="41" t="e">
        <f ca="1">H31*OFFSET($P$10,MATCH(I31,$P$11:$P$17,0),4)</f>
        <v>#N/A</v>
      </c>
      <c r="N31" s="42" t="e">
        <f ca="1">H31*OFFSET($P$10,MATCH(I31,$P$11:$P$17,0),3)</f>
        <v>#N/A</v>
      </c>
      <c r="O31" s="27"/>
      <c r="V31" s="27"/>
      <c r="W31" s="108" t="e">
        <f>$K31+$N31</f>
        <v>#N/A</v>
      </c>
      <c r="X31" s="113"/>
      <c r="Y31" s="114"/>
      <c r="Z31" s="114"/>
      <c r="AA31" s="86"/>
      <c r="AB31" s="86"/>
      <c r="AC31" s="86"/>
      <c r="AD31" s="86"/>
      <c r="AE31" s="86"/>
      <c r="AF31" s="86"/>
      <c r="AG31" s="86"/>
      <c r="AH31" s="86"/>
      <c r="AI31" s="87"/>
      <c r="AJ31" s="88">
        <f>SUM(X31:AI31)</f>
        <v>0</v>
      </c>
      <c r="AK31" s="120" t="e">
        <f t="shared" si="0"/>
        <v>#N/A</v>
      </c>
      <c r="AL31" s="27"/>
    </row>
    <row r="32" spans="1:38" ht="15.75" thickBot="1">
      <c r="A32" s="27"/>
      <c r="B32" s="1"/>
      <c r="C32" s="168" t="s">
        <v>12</v>
      </c>
      <c r="D32" s="168"/>
      <c r="E32" s="168"/>
      <c r="F32" s="169"/>
      <c r="G32" s="12"/>
      <c r="H32" s="12"/>
      <c r="I32" s="55"/>
      <c r="J32" s="56"/>
      <c r="K32" s="123"/>
      <c r="L32" s="40"/>
      <c r="M32" s="57"/>
      <c r="N32" s="58"/>
      <c r="O32" s="27"/>
      <c r="V32" s="27"/>
      <c r="W32" s="127" t="s">
        <v>12</v>
      </c>
      <c r="X32" s="128"/>
      <c r="Y32" s="128"/>
      <c r="Z32" s="129"/>
      <c r="AA32" s="93"/>
      <c r="AB32" s="94"/>
      <c r="AC32" s="94"/>
      <c r="AD32" s="94"/>
      <c r="AE32" s="94"/>
      <c r="AF32" s="94"/>
      <c r="AG32" s="94"/>
      <c r="AH32" s="94"/>
      <c r="AI32" s="95"/>
      <c r="AJ32" s="77"/>
      <c r="AK32" s="121"/>
      <c r="AL32" s="27"/>
    </row>
    <row r="33" spans="1:38" ht="15.75" thickBot="1">
      <c r="A33" s="27"/>
      <c r="B33" s="1"/>
      <c r="C33" s="4"/>
      <c r="D33" s="156" t="s">
        <v>13</v>
      </c>
      <c r="E33" s="157"/>
      <c r="F33" s="158"/>
      <c r="G33" s="13"/>
      <c r="H33" s="13"/>
      <c r="I33" s="38"/>
      <c r="J33" s="39" t="e">
        <f ca="1">G33*OFFSET($P$10,MATCH(I33,$P$11:$P$17,0),4)</f>
        <v>#N/A</v>
      </c>
      <c r="K33" s="39" t="e">
        <f ca="1">G33*OFFSET($P$10,MATCH(I33,$P$11:$P$17,0),3)</f>
        <v>#N/A</v>
      </c>
      <c r="L33" s="40"/>
      <c r="M33" s="41" t="e">
        <f ca="1">H33*OFFSET($P$10,MATCH(I33,$P$11:$P$17,0),4)</f>
        <v>#N/A</v>
      </c>
      <c r="N33" s="42" t="e">
        <f ca="1">H33*OFFSET($P$10,MATCH(I33,$P$11:$P$17,0),3)</f>
        <v>#N/A</v>
      </c>
      <c r="O33" s="27"/>
      <c r="V33" s="27"/>
      <c r="W33" s="115" t="e">
        <f>$K33+$N33</f>
        <v>#N/A</v>
      </c>
      <c r="X33" s="116"/>
      <c r="Y33" s="117"/>
      <c r="Z33" s="117"/>
      <c r="AA33" s="86"/>
      <c r="AB33" s="86"/>
      <c r="AC33" s="86"/>
      <c r="AD33" s="86"/>
      <c r="AE33" s="86"/>
      <c r="AF33" s="86"/>
      <c r="AG33" s="86"/>
      <c r="AH33" s="86"/>
      <c r="AI33" s="87"/>
      <c r="AJ33" s="88">
        <f>SUM(X33:AI33)</f>
        <v>0</v>
      </c>
      <c r="AK33" s="120" t="e">
        <f t="shared" si="0"/>
        <v>#N/A</v>
      </c>
      <c r="AL33" s="27"/>
    </row>
    <row r="34" spans="1:38" ht="15.75" thickBot="1">
      <c r="A34" s="27"/>
      <c r="B34" s="1"/>
      <c r="C34" s="4"/>
      <c r="D34" s="156" t="s">
        <v>14</v>
      </c>
      <c r="E34" s="157"/>
      <c r="F34" s="158"/>
      <c r="G34" s="13"/>
      <c r="H34" s="13"/>
      <c r="I34" s="38"/>
      <c r="J34" s="39" t="e">
        <f ca="1">G34*OFFSET($P$10,MATCH(I34,$P$11:$P$17,0),4)</f>
        <v>#N/A</v>
      </c>
      <c r="K34" s="39" t="e">
        <f ca="1">G34*OFFSET($P$10,MATCH(I34,$P$11:$P$17,0),3)</f>
        <v>#N/A</v>
      </c>
      <c r="L34" s="40"/>
      <c r="M34" s="41" t="e">
        <f ca="1">H34*OFFSET($P$10,MATCH(I34,$P$11:$P$17,0),4)</f>
        <v>#N/A</v>
      </c>
      <c r="N34" s="42" t="e">
        <f ca="1">H34*OFFSET($P$10,MATCH(I34,$P$11:$P$17,0),3)</f>
        <v>#N/A</v>
      </c>
      <c r="O34" s="27"/>
      <c r="V34" s="27"/>
      <c r="W34" s="106" t="e">
        <f>$K34+$N34</f>
        <v>#N/A</v>
      </c>
      <c r="X34" s="85"/>
      <c r="Y34" s="86"/>
      <c r="Z34" s="86"/>
      <c r="AA34" s="86"/>
      <c r="AB34" s="86"/>
      <c r="AC34" s="86"/>
      <c r="AD34" s="86"/>
      <c r="AE34" s="86"/>
      <c r="AF34" s="86"/>
      <c r="AG34" s="86"/>
      <c r="AH34" s="86"/>
      <c r="AI34" s="87"/>
      <c r="AJ34" s="88">
        <f>SUM(X34:AI34)</f>
        <v>0</v>
      </c>
      <c r="AK34" s="120" t="e">
        <f t="shared" si="0"/>
        <v>#N/A</v>
      </c>
      <c r="AL34" s="27"/>
    </row>
    <row r="35" spans="1:38" ht="15.75" thickBot="1">
      <c r="A35" s="27"/>
      <c r="B35" s="7"/>
      <c r="C35" s="4"/>
      <c r="D35" s="156" t="s">
        <v>15</v>
      </c>
      <c r="E35" s="157"/>
      <c r="F35" s="158"/>
      <c r="G35" s="13"/>
      <c r="H35" s="13"/>
      <c r="I35" s="38"/>
      <c r="J35" s="39" t="e">
        <f ca="1">G35*OFFSET($P$10,MATCH(I35,$P$11:$P$17,0),4)</f>
        <v>#N/A</v>
      </c>
      <c r="K35" s="39" t="e">
        <f ca="1">G35*OFFSET($P$10,MATCH(I35,$P$11:$P$17,0),3)</f>
        <v>#N/A</v>
      </c>
      <c r="L35" s="40"/>
      <c r="M35" s="41" t="e">
        <f ca="1">H35*OFFSET($P$10,MATCH(I35,$P$11:$P$17,0),4)</f>
        <v>#N/A</v>
      </c>
      <c r="N35" s="42" t="e">
        <f ca="1">H35*OFFSET($P$10,MATCH(I35,$P$11:$P$17,0),3)</f>
        <v>#N/A</v>
      </c>
      <c r="O35" s="27"/>
      <c r="V35" s="27"/>
      <c r="W35" s="106" t="e">
        <f>$K35+$N35</f>
        <v>#N/A</v>
      </c>
      <c r="X35" s="85"/>
      <c r="Y35" s="86"/>
      <c r="Z35" s="86"/>
      <c r="AA35" s="86"/>
      <c r="AB35" s="86"/>
      <c r="AC35" s="86"/>
      <c r="AD35" s="86"/>
      <c r="AE35" s="86"/>
      <c r="AF35" s="86"/>
      <c r="AG35" s="86"/>
      <c r="AH35" s="86"/>
      <c r="AI35" s="87"/>
      <c r="AJ35" s="88">
        <f>SUM(X35:AI35)</f>
        <v>0</v>
      </c>
      <c r="AK35" s="120" t="e">
        <f t="shared" si="0"/>
        <v>#N/A</v>
      </c>
      <c r="AL35" s="27"/>
    </row>
    <row r="36" spans="1:38" ht="15.75" thickBot="1">
      <c r="A36" s="27"/>
      <c r="B36" s="7"/>
      <c r="C36" s="4"/>
      <c r="D36" s="156" t="s">
        <v>16</v>
      </c>
      <c r="E36" s="157"/>
      <c r="F36" s="158"/>
      <c r="G36" s="13"/>
      <c r="H36" s="13"/>
      <c r="I36" s="38"/>
      <c r="J36" s="39" t="e">
        <f ca="1">G36*OFFSET($P$10,MATCH(I36,$P$11:$P$17,0),4)</f>
        <v>#N/A</v>
      </c>
      <c r="K36" s="39" t="e">
        <f ca="1">G36*OFFSET($P$10,MATCH(I36,$P$11:$P$17,0),3)</f>
        <v>#N/A</v>
      </c>
      <c r="L36" s="40"/>
      <c r="M36" s="41" t="e">
        <f ca="1">H36*OFFSET($P$10,MATCH(I36,$P$11:$P$17,0),4)</f>
        <v>#N/A</v>
      </c>
      <c r="N36" s="42" t="e">
        <f ca="1">H36*OFFSET($P$10,MATCH(I36,$P$11:$P$17,0),3)</f>
        <v>#N/A</v>
      </c>
      <c r="O36" s="27"/>
      <c r="V36" s="27"/>
      <c r="W36" s="106" t="e">
        <f>$K36+$N36</f>
        <v>#N/A</v>
      </c>
      <c r="X36" s="111"/>
      <c r="Y36" s="112"/>
      <c r="Z36" s="112"/>
      <c r="AA36" s="86"/>
      <c r="AB36" s="86"/>
      <c r="AC36" s="86"/>
      <c r="AD36" s="86"/>
      <c r="AE36" s="86"/>
      <c r="AF36" s="86"/>
      <c r="AG36" s="86"/>
      <c r="AH36" s="86"/>
      <c r="AI36" s="87"/>
      <c r="AJ36" s="88">
        <f>SUM(X36:AI36)</f>
        <v>0</v>
      </c>
      <c r="AK36" s="120" t="e">
        <f t="shared" si="0"/>
        <v>#N/A</v>
      </c>
      <c r="AL36" s="27"/>
    </row>
    <row r="37" spans="1:38" ht="15.75" thickBot="1">
      <c r="A37" s="27"/>
      <c r="B37" s="1"/>
      <c r="C37" s="4"/>
      <c r="D37" s="180" t="s">
        <v>17</v>
      </c>
      <c r="E37" s="168"/>
      <c r="F37" s="169"/>
      <c r="G37" s="12"/>
      <c r="H37" s="12"/>
      <c r="I37" s="55"/>
      <c r="J37" s="56"/>
      <c r="K37" s="123"/>
      <c r="L37" s="40"/>
      <c r="M37" s="57"/>
      <c r="N37" s="58"/>
      <c r="O37" s="27"/>
      <c r="V37" s="27"/>
      <c r="W37" s="107"/>
      <c r="X37" s="132" t="s">
        <v>17</v>
      </c>
      <c r="Y37" s="133"/>
      <c r="Z37" s="134"/>
      <c r="AA37" s="93"/>
      <c r="AB37" s="94"/>
      <c r="AC37" s="94"/>
      <c r="AD37" s="94"/>
      <c r="AE37" s="94"/>
      <c r="AF37" s="94"/>
      <c r="AG37" s="94"/>
      <c r="AH37" s="94"/>
      <c r="AI37" s="95"/>
      <c r="AJ37" s="77"/>
      <c r="AK37" s="121"/>
      <c r="AL37" s="27"/>
    </row>
    <row r="38" spans="1:38" ht="15.75" thickBot="1">
      <c r="A38" s="27"/>
      <c r="B38" s="1"/>
      <c r="C38" s="4"/>
      <c r="D38" s="4"/>
      <c r="E38" s="156" t="s">
        <v>18</v>
      </c>
      <c r="F38" s="158"/>
      <c r="G38" s="13"/>
      <c r="H38" s="13"/>
      <c r="I38" s="38"/>
      <c r="J38" s="39" t="e">
        <f aca="true" ca="1" t="shared" si="1" ref="J38:J43">G38*OFFSET($P$10,MATCH(I38,$P$11:$P$17,0),4)</f>
        <v>#N/A</v>
      </c>
      <c r="K38" s="39" t="e">
        <f aca="true" ca="1" t="shared" si="2" ref="K38:K43">G38*OFFSET($P$10,MATCH(I38,$P$11:$P$17,0),3)</f>
        <v>#N/A</v>
      </c>
      <c r="L38" s="40"/>
      <c r="M38" s="41" t="e">
        <f aca="true" ca="1" t="shared" si="3" ref="M38:M43">H38*OFFSET($P$10,MATCH(I38,$P$11:$P$17,0),4)</f>
        <v>#N/A</v>
      </c>
      <c r="N38" s="42" t="e">
        <f aca="true" ca="1" t="shared" si="4" ref="N38:N43">H38*OFFSET($P$10,MATCH(I38,$P$11:$P$17,0),3)</f>
        <v>#N/A</v>
      </c>
      <c r="O38" s="27"/>
      <c r="V38" s="27"/>
      <c r="W38" s="106" t="e">
        <f aca="true" t="shared" si="5" ref="W38:W43">$K38+$N38</f>
        <v>#N/A</v>
      </c>
      <c r="X38" s="116"/>
      <c r="Y38" s="117"/>
      <c r="Z38" s="117"/>
      <c r="AA38" s="86"/>
      <c r="AB38" s="86"/>
      <c r="AC38" s="86"/>
      <c r="AD38" s="86"/>
      <c r="AE38" s="86"/>
      <c r="AF38" s="86"/>
      <c r="AG38" s="86"/>
      <c r="AH38" s="86"/>
      <c r="AI38" s="87"/>
      <c r="AJ38" s="88">
        <f aca="true" t="shared" si="6" ref="AJ38:AJ43">SUM(X38:AI38)</f>
        <v>0</v>
      </c>
      <c r="AK38" s="120" t="e">
        <f t="shared" si="0"/>
        <v>#N/A</v>
      </c>
      <c r="AL38" s="27"/>
    </row>
    <row r="39" spans="1:38" ht="15.75" thickBot="1">
      <c r="A39" s="27"/>
      <c r="B39" s="1"/>
      <c r="C39" s="4"/>
      <c r="D39" s="4"/>
      <c r="E39" s="156" t="s">
        <v>19</v>
      </c>
      <c r="F39" s="158"/>
      <c r="G39" s="13"/>
      <c r="H39" s="13"/>
      <c r="I39" s="38"/>
      <c r="J39" s="39" t="e">
        <f ca="1" t="shared" si="1"/>
        <v>#N/A</v>
      </c>
      <c r="K39" s="39" t="e">
        <f ca="1" t="shared" si="2"/>
        <v>#N/A</v>
      </c>
      <c r="L39" s="40"/>
      <c r="M39" s="41" t="e">
        <f ca="1" t="shared" si="3"/>
        <v>#N/A</v>
      </c>
      <c r="N39" s="42" t="e">
        <f ca="1" t="shared" si="4"/>
        <v>#N/A</v>
      </c>
      <c r="O39" s="27"/>
      <c r="V39" s="27"/>
      <c r="W39" s="106" t="e">
        <f t="shared" si="5"/>
        <v>#N/A</v>
      </c>
      <c r="X39" s="85"/>
      <c r="Y39" s="86"/>
      <c r="Z39" s="86"/>
      <c r="AA39" s="86"/>
      <c r="AB39" s="86"/>
      <c r="AC39" s="86"/>
      <c r="AD39" s="86"/>
      <c r="AE39" s="86"/>
      <c r="AF39" s="86"/>
      <c r="AG39" s="86"/>
      <c r="AH39" s="86"/>
      <c r="AI39" s="87"/>
      <c r="AJ39" s="88">
        <f t="shared" si="6"/>
        <v>0</v>
      </c>
      <c r="AK39" s="120" t="e">
        <f t="shared" si="0"/>
        <v>#N/A</v>
      </c>
      <c r="AL39" s="27"/>
    </row>
    <row r="40" spans="1:38" ht="15.75" thickBot="1">
      <c r="A40" s="27"/>
      <c r="B40" s="1"/>
      <c r="C40" s="4"/>
      <c r="D40" s="4"/>
      <c r="E40" s="156" t="s">
        <v>20</v>
      </c>
      <c r="F40" s="158"/>
      <c r="G40" s="13"/>
      <c r="H40" s="13"/>
      <c r="I40" s="38"/>
      <c r="J40" s="39" t="e">
        <f ca="1" t="shared" si="1"/>
        <v>#N/A</v>
      </c>
      <c r="K40" s="39" t="e">
        <f ca="1" t="shared" si="2"/>
        <v>#N/A</v>
      </c>
      <c r="L40" s="40"/>
      <c r="M40" s="41" t="e">
        <f ca="1" t="shared" si="3"/>
        <v>#N/A</v>
      </c>
      <c r="N40" s="42" t="e">
        <f ca="1" t="shared" si="4"/>
        <v>#N/A</v>
      </c>
      <c r="O40" s="27"/>
      <c r="V40" s="27"/>
      <c r="W40" s="106" t="e">
        <f t="shared" si="5"/>
        <v>#N/A</v>
      </c>
      <c r="X40" s="85"/>
      <c r="Y40" s="86"/>
      <c r="Z40" s="86"/>
      <c r="AA40" s="86"/>
      <c r="AB40" s="86"/>
      <c r="AC40" s="86"/>
      <c r="AD40" s="86"/>
      <c r="AE40" s="86"/>
      <c r="AF40" s="86"/>
      <c r="AG40" s="86"/>
      <c r="AH40" s="86"/>
      <c r="AI40" s="87"/>
      <c r="AJ40" s="88">
        <f t="shared" si="6"/>
        <v>0</v>
      </c>
      <c r="AK40" s="120" t="e">
        <f t="shared" si="0"/>
        <v>#N/A</v>
      </c>
      <c r="AL40" s="27"/>
    </row>
    <row r="41" spans="1:38" ht="15.75" thickBot="1">
      <c r="A41" s="27"/>
      <c r="B41" s="1"/>
      <c r="C41" s="4"/>
      <c r="D41" s="4"/>
      <c r="E41" s="156" t="s">
        <v>21</v>
      </c>
      <c r="F41" s="158"/>
      <c r="G41" s="13"/>
      <c r="H41" s="13"/>
      <c r="I41" s="38"/>
      <c r="J41" s="39" t="e">
        <f ca="1" t="shared" si="1"/>
        <v>#N/A</v>
      </c>
      <c r="K41" s="39" t="e">
        <f ca="1" t="shared" si="2"/>
        <v>#N/A</v>
      </c>
      <c r="L41" s="40"/>
      <c r="M41" s="41" t="e">
        <f ca="1" t="shared" si="3"/>
        <v>#N/A</v>
      </c>
      <c r="N41" s="42" t="e">
        <f ca="1" t="shared" si="4"/>
        <v>#N/A</v>
      </c>
      <c r="O41" s="27"/>
      <c r="V41" s="27"/>
      <c r="W41" s="106" t="e">
        <f t="shared" si="5"/>
        <v>#N/A</v>
      </c>
      <c r="X41" s="85"/>
      <c r="Y41" s="86"/>
      <c r="Z41" s="86"/>
      <c r="AA41" s="86"/>
      <c r="AB41" s="86"/>
      <c r="AC41" s="86"/>
      <c r="AD41" s="86"/>
      <c r="AE41" s="86"/>
      <c r="AF41" s="86"/>
      <c r="AG41" s="86"/>
      <c r="AH41" s="86"/>
      <c r="AI41" s="87"/>
      <c r="AJ41" s="88">
        <f t="shared" si="6"/>
        <v>0</v>
      </c>
      <c r="AK41" s="120" t="e">
        <f t="shared" si="0"/>
        <v>#N/A</v>
      </c>
      <c r="AL41" s="27"/>
    </row>
    <row r="42" spans="1:38" ht="15.75" thickBot="1">
      <c r="A42" s="27"/>
      <c r="B42" s="1"/>
      <c r="C42" s="4"/>
      <c r="D42" s="4"/>
      <c r="E42" s="156" t="s">
        <v>22</v>
      </c>
      <c r="F42" s="158"/>
      <c r="G42" s="13"/>
      <c r="H42" s="13"/>
      <c r="I42" s="38"/>
      <c r="J42" s="39" t="e">
        <f ca="1" t="shared" si="1"/>
        <v>#N/A</v>
      </c>
      <c r="K42" s="39" t="e">
        <f ca="1" t="shared" si="2"/>
        <v>#N/A</v>
      </c>
      <c r="L42" s="40"/>
      <c r="M42" s="41" t="e">
        <f ca="1" t="shared" si="3"/>
        <v>#N/A</v>
      </c>
      <c r="N42" s="42" t="e">
        <f ca="1" t="shared" si="4"/>
        <v>#N/A</v>
      </c>
      <c r="O42" s="27"/>
      <c r="V42" s="27"/>
      <c r="W42" s="106" t="e">
        <f t="shared" si="5"/>
        <v>#N/A</v>
      </c>
      <c r="X42" s="85"/>
      <c r="Y42" s="86"/>
      <c r="Z42" s="86"/>
      <c r="AA42" s="86"/>
      <c r="AB42" s="86"/>
      <c r="AC42" s="86"/>
      <c r="AD42" s="86"/>
      <c r="AE42" s="86"/>
      <c r="AF42" s="86"/>
      <c r="AG42" s="86"/>
      <c r="AH42" s="86"/>
      <c r="AI42" s="87"/>
      <c r="AJ42" s="88">
        <f t="shared" si="6"/>
        <v>0</v>
      </c>
      <c r="AK42" s="120" t="e">
        <f t="shared" si="0"/>
        <v>#N/A</v>
      </c>
      <c r="AL42" s="27"/>
    </row>
    <row r="43" spans="1:38" ht="15.75" thickBot="1">
      <c r="A43" s="27"/>
      <c r="B43" s="1"/>
      <c r="C43" s="4"/>
      <c r="D43" s="4"/>
      <c r="E43" s="156" t="s">
        <v>23</v>
      </c>
      <c r="F43" s="158"/>
      <c r="G43" s="13"/>
      <c r="H43" s="13"/>
      <c r="I43" s="38"/>
      <c r="J43" s="39" t="e">
        <f ca="1" t="shared" si="1"/>
        <v>#N/A</v>
      </c>
      <c r="K43" s="39" t="e">
        <f ca="1" t="shared" si="2"/>
        <v>#N/A</v>
      </c>
      <c r="L43" s="40"/>
      <c r="M43" s="41" t="e">
        <f ca="1" t="shared" si="3"/>
        <v>#N/A</v>
      </c>
      <c r="N43" s="42" t="e">
        <f ca="1" t="shared" si="4"/>
        <v>#N/A</v>
      </c>
      <c r="O43" s="27"/>
      <c r="V43" s="27"/>
      <c r="W43" s="106" t="e">
        <f t="shared" si="5"/>
        <v>#N/A</v>
      </c>
      <c r="X43" s="111"/>
      <c r="Y43" s="112"/>
      <c r="Z43" s="112"/>
      <c r="AA43" s="86"/>
      <c r="AB43" s="86"/>
      <c r="AC43" s="86"/>
      <c r="AD43" s="86"/>
      <c r="AE43" s="86"/>
      <c r="AF43" s="86"/>
      <c r="AG43" s="86"/>
      <c r="AH43" s="86"/>
      <c r="AI43" s="87"/>
      <c r="AJ43" s="88">
        <f t="shared" si="6"/>
        <v>0</v>
      </c>
      <c r="AK43" s="120" t="e">
        <f t="shared" si="0"/>
        <v>#N/A</v>
      </c>
      <c r="AL43" s="27"/>
    </row>
    <row r="44" spans="1:38" ht="15.75" thickBot="1">
      <c r="A44" s="27"/>
      <c r="B44" s="1"/>
      <c r="C44" s="3"/>
      <c r="D44" s="180" t="s">
        <v>24</v>
      </c>
      <c r="E44" s="168"/>
      <c r="F44" s="169"/>
      <c r="G44" s="12"/>
      <c r="H44" s="12"/>
      <c r="I44" s="55"/>
      <c r="J44" s="56"/>
      <c r="K44" s="123"/>
      <c r="L44" s="40"/>
      <c r="M44" s="57"/>
      <c r="N44" s="58"/>
      <c r="O44" s="27"/>
      <c r="V44" s="27"/>
      <c r="W44" s="107"/>
      <c r="X44" s="132" t="s">
        <v>24</v>
      </c>
      <c r="Y44" s="133"/>
      <c r="Z44" s="134"/>
      <c r="AA44" s="93"/>
      <c r="AB44" s="94"/>
      <c r="AC44" s="94"/>
      <c r="AD44" s="94"/>
      <c r="AE44" s="94"/>
      <c r="AF44" s="94"/>
      <c r="AG44" s="94"/>
      <c r="AH44" s="94"/>
      <c r="AI44" s="95"/>
      <c r="AJ44" s="77"/>
      <c r="AK44" s="121"/>
      <c r="AL44" s="27"/>
    </row>
    <row r="45" spans="1:38" ht="15.75" thickBot="1">
      <c r="A45" s="27"/>
      <c r="B45" s="1"/>
      <c r="C45" s="3"/>
      <c r="D45" s="3"/>
      <c r="E45" s="156" t="s">
        <v>25</v>
      </c>
      <c r="F45" s="158"/>
      <c r="G45" s="13"/>
      <c r="H45" s="13"/>
      <c r="I45" s="38"/>
      <c r="J45" s="39" t="e">
        <f ca="1">G45*OFFSET($P$10,MATCH(I45,$P$11:$P$17,0),4)</f>
        <v>#N/A</v>
      </c>
      <c r="K45" s="39" t="e">
        <f ca="1">G45*OFFSET($P$10,MATCH(I45,$P$11:$P$17,0),3)</f>
        <v>#N/A</v>
      </c>
      <c r="L45" s="40"/>
      <c r="M45" s="41" t="e">
        <f ca="1">H45*OFFSET($P$10,MATCH(I45,$P$11:$P$17,0),4)</f>
        <v>#N/A</v>
      </c>
      <c r="N45" s="42" t="e">
        <f ca="1">H45*OFFSET($P$10,MATCH(I45,$P$11:$P$17,0),3)</f>
        <v>#N/A</v>
      </c>
      <c r="O45" s="27"/>
      <c r="V45" s="27"/>
      <c r="W45" s="106" t="e">
        <f>$K45+$N45</f>
        <v>#N/A</v>
      </c>
      <c r="X45" s="116"/>
      <c r="Y45" s="117"/>
      <c r="Z45" s="117"/>
      <c r="AA45" s="86"/>
      <c r="AB45" s="86"/>
      <c r="AC45" s="86"/>
      <c r="AD45" s="86"/>
      <c r="AE45" s="86"/>
      <c r="AF45" s="86"/>
      <c r="AG45" s="86"/>
      <c r="AH45" s="86"/>
      <c r="AI45" s="87"/>
      <c r="AJ45" s="88">
        <f>SUM(X45:AI45)</f>
        <v>0</v>
      </c>
      <c r="AK45" s="120" t="e">
        <f t="shared" si="0"/>
        <v>#N/A</v>
      </c>
      <c r="AL45" s="27"/>
    </row>
    <row r="46" spans="1:38" ht="25.5" customHeight="1" thickBot="1">
      <c r="A46" s="27"/>
      <c r="B46" s="1"/>
      <c r="C46" s="3"/>
      <c r="D46" s="3"/>
      <c r="E46" s="156" t="s">
        <v>26</v>
      </c>
      <c r="F46" s="158"/>
      <c r="G46" s="13"/>
      <c r="H46" s="13"/>
      <c r="I46" s="38"/>
      <c r="J46" s="39" t="e">
        <f ca="1">G46*OFFSET($P$10,MATCH(I46,$P$11:$P$17,0),4)</f>
        <v>#N/A</v>
      </c>
      <c r="K46" s="39" t="e">
        <f ca="1">G46*OFFSET($P$10,MATCH(I46,$P$11:$P$17,0),3)</f>
        <v>#N/A</v>
      </c>
      <c r="L46" s="40"/>
      <c r="M46" s="41" t="e">
        <f ca="1">H46*OFFSET($P$10,MATCH(I46,$P$11:$P$17,0),4)</f>
        <v>#N/A</v>
      </c>
      <c r="N46" s="42" t="e">
        <f ca="1">H46*OFFSET($P$10,MATCH(I46,$P$11:$P$17,0),3)</f>
        <v>#N/A</v>
      </c>
      <c r="O46" s="27"/>
      <c r="V46" s="27"/>
      <c r="W46" s="106" t="e">
        <f>$K46+$N46</f>
        <v>#N/A</v>
      </c>
      <c r="X46" s="85"/>
      <c r="Y46" s="86"/>
      <c r="Z46" s="86"/>
      <c r="AA46" s="86"/>
      <c r="AB46" s="86"/>
      <c r="AC46" s="86"/>
      <c r="AD46" s="86"/>
      <c r="AE46" s="86"/>
      <c r="AF46" s="86"/>
      <c r="AG46" s="86"/>
      <c r="AH46" s="86"/>
      <c r="AI46" s="87"/>
      <c r="AJ46" s="88">
        <f>SUM(X46:AI46)</f>
        <v>0</v>
      </c>
      <c r="AK46" s="120" t="e">
        <f t="shared" si="0"/>
        <v>#N/A</v>
      </c>
      <c r="AL46" s="27"/>
    </row>
    <row r="47" spans="1:38" ht="15.75" thickBot="1">
      <c r="A47" s="27"/>
      <c r="B47" s="1"/>
      <c r="C47" s="3"/>
      <c r="D47" s="156" t="s">
        <v>27</v>
      </c>
      <c r="E47" s="157"/>
      <c r="F47" s="158"/>
      <c r="G47" s="13"/>
      <c r="H47" s="13"/>
      <c r="I47" s="38"/>
      <c r="J47" s="39" t="e">
        <f ca="1">G47*OFFSET($P$10,MATCH(I47,$P$11:$P$17,0),4)</f>
        <v>#N/A</v>
      </c>
      <c r="K47" s="39" t="e">
        <f ca="1">G47*OFFSET($P$10,MATCH(I47,$P$11:$P$17,0),3)</f>
        <v>#N/A</v>
      </c>
      <c r="L47" s="40"/>
      <c r="M47" s="41" t="e">
        <f ca="1">H47*OFFSET($P$10,MATCH(I47,$P$11:$P$17,0),4)</f>
        <v>#N/A</v>
      </c>
      <c r="N47" s="42" t="e">
        <f ca="1">H47*OFFSET($P$10,MATCH(I47,$P$11:$P$17,0),3)</f>
        <v>#N/A</v>
      </c>
      <c r="O47" s="27"/>
      <c r="V47" s="27"/>
      <c r="W47" s="106" t="e">
        <f>$K47+$N47</f>
        <v>#N/A</v>
      </c>
      <c r="X47" s="85"/>
      <c r="Y47" s="86"/>
      <c r="Z47" s="86"/>
      <c r="AA47" s="86"/>
      <c r="AB47" s="86"/>
      <c r="AC47" s="86"/>
      <c r="AD47" s="86"/>
      <c r="AE47" s="86"/>
      <c r="AF47" s="86"/>
      <c r="AG47" s="86"/>
      <c r="AH47" s="86"/>
      <c r="AI47" s="87"/>
      <c r="AJ47" s="88">
        <f>SUM(X47:AI47)</f>
        <v>0</v>
      </c>
      <c r="AK47" s="120" t="e">
        <f t="shared" si="0"/>
        <v>#N/A</v>
      </c>
      <c r="AL47" s="27"/>
    </row>
    <row r="48" spans="1:38" ht="15.75" thickBot="1">
      <c r="A48" s="27"/>
      <c r="B48" s="1"/>
      <c r="C48" s="2"/>
      <c r="D48" s="157" t="s">
        <v>28</v>
      </c>
      <c r="E48" s="157"/>
      <c r="F48" s="158"/>
      <c r="G48" s="13"/>
      <c r="H48" s="13"/>
      <c r="I48" s="38"/>
      <c r="J48" s="39" t="e">
        <f ca="1">G48*OFFSET($P$10,MATCH(I48,$P$11:$P$17,0),4)</f>
        <v>#N/A</v>
      </c>
      <c r="K48" s="39" t="e">
        <f ca="1">G48*OFFSET($P$10,MATCH(I48,$P$11:$P$17,0),3)</f>
        <v>#N/A</v>
      </c>
      <c r="L48" s="40"/>
      <c r="M48" s="41" t="e">
        <f ca="1">H48*OFFSET($P$10,MATCH(I48,$P$11:$P$17,0),4)</f>
        <v>#N/A</v>
      </c>
      <c r="N48" s="42" t="e">
        <f ca="1">H48*OFFSET($P$10,MATCH(I48,$P$11:$P$17,0),3)</f>
        <v>#N/A</v>
      </c>
      <c r="O48" s="27"/>
      <c r="V48" s="27"/>
      <c r="W48" s="110" t="e">
        <f>$K48+$N48</f>
        <v>#N/A</v>
      </c>
      <c r="X48" s="111"/>
      <c r="Y48" s="112"/>
      <c r="Z48" s="112"/>
      <c r="AA48" s="86"/>
      <c r="AB48" s="86"/>
      <c r="AC48" s="86"/>
      <c r="AD48" s="86"/>
      <c r="AE48" s="86"/>
      <c r="AF48" s="86"/>
      <c r="AG48" s="86"/>
      <c r="AH48" s="86"/>
      <c r="AI48" s="87"/>
      <c r="AJ48" s="88">
        <f>SUM(X48:AI48)</f>
        <v>0</v>
      </c>
      <c r="AK48" s="120" t="e">
        <f t="shared" si="0"/>
        <v>#N/A</v>
      </c>
      <c r="AL48" s="27"/>
    </row>
    <row r="49" spans="1:38" ht="15.75" thickBot="1">
      <c r="A49" s="27"/>
      <c r="B49" s="1"/>
      <c r="C49" s="168" t="s">
        <v>29</v>
      </c>
      <c r="D49" s="168"/>
      <c r="E49" s="168"/>
      <c r="F49" s="169"/>
      <c r="G49" s="12"/>
      <c r="H49" s="12"/>
      <c r="I49" s="55"/>
      <c r="J49" s="56"/>
      <c r="K49" s="123"/>
      <c r="L49" s="40"/>
      <c r="M49" s="57"/>
      <c r="N49" s="58"/>
      <c r="O49" s="27"/>
      <c r="V49" s="27"/>
      <c r="W49" s="127" t="s">
        <v>29</v>
      </c>
      <c r="X49" s="128"/>
      <c r="Y49" s="128"/>
      <c r="Z49" s="129"/>
      <c r="AA49" s="93"/>
      <c r="AB49" s="94"/>
      <c r="AC49" s="94"/>
      <c r="AD49" s="94"/>
      <c r="AE49" s="94"/>
      <c r="AF49" s="94"/>
      <c r="AG49" s="94"/>
      <c r="AH49" s="94"/>
      <c r="AI49" s="95"/>
      <c r="AJ49" s="77"/>
      <c r="AK49" s="121"/>
      <c r="AL49" s="27"/>
    </row>
    <row r="50" spans="1:38" ht="15.75" thickBot="1">
      <c r="A50" s="27"/>
      <c r="B50" s="1"/>
      <c r="C50" s="3"/>
      <c r="D50" s="156" t="s">
        <v>30</v>
      </c>
      <c r="E50" s="157"/>
      <c r="F50" s="158"/>
      <c r="G50" s="13"/>
      <c r="H50" s="13"/>
      <c r="I50" s="38"/>
      <c r="J50" s="39" t="e">
        <f ca="1">G50*OFFSET($P$10,MATCH(I50,$P$11:$P$17,0),4)</f>
        <v>#N/A</v>
      </c>
      <c r="K50" s="39" t="e">
        <f ca="1">G50*OFFSET($P$10,MATCH(I50,$P$11:$P$17,0),3)</f>
        <v>#N/A</v>
      </c>
      <c r="L50" s="40"/>
      <c r="M50" s="41" t="e">
        <f ca="1">H50*OFFSET($P$10,MATCH(I50,$P$11:$P$17,0),4)</f>
        <v>#N/A</v>
      </c>
      <c r="N50" s="42" t="e">
        <f ca="1">H50*OFFSET($P$10,MATCH(I50,$P$11:$P$17,0),3)</f>
        <v>#N/A</v>
      </c>
      <c r="O50" s="27"/>
      <c r="V50" s="27"/>
      <c r="W50" s="115" t="e">
        <f>$K50+$N50</f>
        <v>#N/A</v>
      </c>
      <c r="X50" s="116"/>
      <c r="Y50" s="117"/>
      <c r="Z50" s="117"/>
      <c r="AA50" s="86"/>
      <c r="AB50" s="86"/>
      <c r="AC50" s="86"/>
      <c r="AD50" s="86"/>
      <c r="AE50" s="86"/>
      <c r="AF50" s="86"/>
      <c r="AG50" s="86"/>
      <c r="AH50" s="86"/>
      <c r="AI50" s="87"/>
      <c r="AJ50" s="88">
        <f>SUM(X50:AI50)</f>
        <v>0</v>
      </c>
      <c r="AK50" s="120" t="e">
        <f t="shared" si="0"/>
        <v>#N/A</v>
      </c>
      <c r="AL50" s="27"/>
    </row>
    <row r="51" spans="1:38" ht="15.75" thickBot="1">
      <c r="A51" s="27"/>
      <c r="B51" s="1"/>
      <c r="C51" s="3"/>
      <c r="D51" s="156" t="s">
        <v>31</v>
      </c>
      <c r="E51" s="157"/>
      <c r="F51" s="158"/>
      <c r="G51" s="13"/>
      <c r="H51" s="13"/>
      <c r="I51" s="38"/>
      <c r="J51" s="39" t="e">
        <f ca="1">G51*OFFSET($P$10,MATCH(I51,$P$11:$P$17,0),4)</f>
        <v>#N/A</v>
      </c>
      <c r="K51" s="39" t="e">
        <f ca="1">G51*OFFSET($P$10,MATCH(I51,$P$11:$P$17,0),3)</f>
        <v>#N/A</v>
      </c>
      <c r="L51" s="40"/>
      <c r="M51" s="41" t="e">
        <f ca="1">H51*OFFSET($P$10,MATCH(I51,$P$11:$P$17,0),4)</f>
        <v>#N/A</v>
      </c>
      <c r="N51" s="42" t="e">
        <f ca="1">H51*OFFSET($P$10,MATCH(I51,$P$11:$P$17,0),3)</f>
        <v>#N/A</v>
      </c>
      <c r="O51" s="27"/>
      <c r="V51" s="27"/>
      <c r="W51" s="106" t="e">
        <f>$K51+$N51</f>
        <v>#N/A</v>
      </c>
      <c r="X51" s="85"/>
      <c r="Y51" s="86"/>
      <c r="Z51" s="86"/>
      <c r="AA51" s="86"/>
      <c r="AB51" s="86"/>
      <c r="AC51" s="86"/>
      <c r="AD51" s="86"/>
      <c r="AE51" s="86"/>
      <c r="AF51" s="86"/>
      <c r="AG51" s="86"/>
      <c r="AH51" s="86"/>
      <c r="AI51" s="87"/>
      <c r="AJ51" s="88">
        <f>SUM(X51:AI51)</f>
        <v>0</v>
      </c>
      <c r="AK51" s="120" t="e">
        <f t="shared" si="0"/>
        <v>#N/A</v>
      </c>
      <c r="AL51" s="27"/>
    </row>
    <row r="52" spans="1:38" ht="15.75" thickBot="1">
      <c r="A52" s="27"/>
      <c r="B52" s="1"/>
      <c r="C52" s="3"/>
      <c r="D52" s="156" t="s">
        <v>32</v>
      </c>
      <c r="E52" s="157"/>
      <c r="F52" s="158"/>
      <c r="G52" s="13"/>
      <c r="H52" s="13"/>
      <c r="I52" s="38"/>
      <c r="J52" s="39" t="e">
        <f ca="1">G52*OFFSET($P$10,MATCH(I52,$P$11:$P$17,0),4)</f>
        <v>#N/A</v>
      </c>
      <c r="K52" s="39" t="e">
        <f ca="1">G52*OFFSET($P$10,MATCH(I52,$P$11:$P$17,0),3)</f>
        <v>#N/A</v>
      </c>
      <c r="L52" s="40"/>
      <c r="M52" s="41" t="e">
        <f ca="1">H52*OFFSET($P$10,MATCH(I52,$P$11:$P$17,0),4)</f>
        <v>#N/A</v>
      </c>
      <c r="N52" s="42" t="e">
        <f ca="1">H52*OFFSET($P$10,MATCH(I52,$P$11:$P$17,0),3)</f>
        <v>#N/A</v>
      </c>
      <c r="O52" s="27"/>
      <c r="V52" s="27"/>
      <c r="W52" s="106" t="e">
        <f>$K52+$N52</f>
        <v>#N/A</v>
      </c>
      <c r="X52" s="85"/>
      <c r="Y52" s="86"/>
      <c r="Z52" s="86"/>
      <c r="AA52" s="86"/>
      <c r="AB52" s="86"/>
      <c r="AC52" s="86"/>
      <c r="AD52" s="86"/>
      <c r="AE52" s="86"/>
      <c r="AF52" s="86"/>
      <c r="AG52" s="86"/>
      <c r="AH52" s="86"/>
      <c r="AI52" s="87"/>
      <c r="AJ52" s="88">
        <f>SUM(X52:AI52)</f>
        <v>0</v>
      </c>
      <c r="AK52" s="120" t="e">
        <f t="shared" si="0"/>
        <v>#N/A</v>
      </c>
      <c r="AL52" s="27"/>
    </row>
    <row r="53" spans="1:38" ht="15.75" thickBot="1">
      <c r="A53" s="27"/>
      <c r="B53" s="1"/>
      <c r="C53" s="3"/>
      <c r="D53" s="156" t="s">
        <v>33</v>
      </c>
      <c r="E53" s="157"/>
      <c r="F53" s="158"/>
      <c r="G53" s="13"/>
      <c r="H53" s="13"/>
      <c r="I53" s="38"/>
      <c r="J53" s="39" t="e">
        <f ca="1">G53*OFFSET($P$10,MATCH(I53,$P$11:$P$17,0),4)</f>
        <v>#N/A</v>
      </c>
      <c r="K53" s="39" t="e">
        <f ca="1">G53*OFFSET($P$10,MATCH(I53,$P$11:$P$17,0),3)</f>
        <v>#N/A</v>
      </c>
      <c r="L53" s="40"/>
      <c r="M53" s="41" t="e">
        <f ca="1">H53*OFFSET($P$10,MATCH(I53,$P$11:$P$17,0),4)</f>
        <v>#N/A</v>
      </c>
      <c r="N53" s="42" t="e">
        <f ca="1">H53*OFFSET($P$10,MATCH(I53,$P$11:$P$17,0),3)</f>
        <v>#N/A</v>
      </c>
      <c r="O53" s="27"/>
      <c r="V53" s="27"/>
      <c r="W53" s="106" t="e">
        <f>$K53+$N53</f>
        <v>#N/A</v>
      </c>
      <c r="X53" s="85"/>
      <c r="Y53" s="86"/>
      <c r="Z53" s="86"/>
      <c r="AA53" s="86"/>
      <c r="AB53" s="86"/>
      <c r="AC53" s="86"/>
      <c r="AD53" s="86"/>
      <c r="AE53" s="86"/>
      <c r="AF53" s="86"/>
      <c r="AG53" s="86"/>
      <c r="AH53" s="86"/>
      <c r="AI53" s="87"/>
      <c r="AJ53" s="88">
        <f>SUM(X53:AI53)</f>
        <v>0</v>
      </c>
      <c r="AK53" s="120" t="e">
        <f t="shared" si="0"/>
        <v>#N/A</v>
      </c>
      <c r="AL53" s="27"/>
    </row>
    <row r="54" spans="1:38" ht="15.75" thickBot="1">
      <c r="A54" s="27"/>
      <c r="B54" s="1"/>
      <c r="C54" s="3"/>
      <c r="D54" s="156" t="s">
        <v>34</v>
      </c>
      <c r="E54" s="157"/>
      <c r="F54" s="158"/>
      <c r="G54" s="13"/>
      <c r="H54" s="13"/>
      <c r="I54" s="38"/>
      <c r="J54" s="39" t="e">
        <f ca="1">G54*OFFSET($P$10,MATCH(I54,$P$11:$P$17,0),4)</f>
        <v>#N/A</v>
      </c>
      <c r="K54" s="39" t="e">
        <f ca="1">G54*OFFSET($P$10,MATCH(I54,$P$11:$P$17,0),3)</f>
        <v>#N/A</v>
      </c>
      <c r="L54" s="40"/>
      <c r="M54" s="41" t="e">
        <f ca="1">H54*OFFSET($P$10,MATCH(I54,$P$11:$P$17,0),4)</f>
        <v>#N/A</v>
      </c>
      <c r="N54" s="42" t="e">
        <f ca="1">H54*OFFSET($P$10,MATCH(I54,$P$11:$P$17,0),3)</f>
        <v>#N/A</v>
      </c>
      <c r="O54" s="27"/>
      <c r="V54" s="27"/>
      <c r="W54" s="110" t="e">
        <f>$K54+$N54</f>
        <v>#N/A</v>
      </c>
      <c r="X54" s="111"/>
      <c r="Y54" s="112"/>
      <c r="Z54" s="112"/>
      <c r="AA54" s="86"/>
      <c r="AB54" s="86"/>
      <c r="AC54" s="86"/>
      <c r="AD54" s="86"/>
      <c r="AE54" s="86"/>
      <c r="AF54" s="86"/>
      <c r="AG54" s="86"/>
      <c r="AH54" s="86"/>
      <c r="AI54" s="87"/>
      <c r="AJ54" s="88">
        <f>SUM(X54:AI54)</f>
        <v>0</v>
      </c>
      <c r="AK54" s="120" t="e">
        <f t="shared" si="0"/>
        <v>#N/A</v>
      </c>
      <c r="AL54" s="27"/>
    </row>
    <row r="55" spans="1:38" ht="15.75" thickBot="1">
      <c r="A55" s="27"/>
      <c r="B55" s="1"/>
      <c r="C55" s="168" t="s">
        <v>35</v>
      </c>
      <c r="D55" s="168"/>
      <c r="E55" s="168"/>
      <c r="F55" s="169"/>
      <c r="G55" s="12"/>
      <c r="H55" s="12"/>
      <c r="I55" s="55"/>
      <c r="J55" s="56"/>
      <c r="K55" s="123"/>
      <c r="L55" s="40"/>
      <c r="M55" s="57"/>
      <c r="N55" s="58"/>
      <c r="O55" s="27"/>
      <c r="V55" s="27"/>
      <c r="W55" s="127" t="s">
        <v>35</v>
      </c>
      <c r="X55" s="128"/>
      <c r="Y55" s="128"/>
      <c r="Z55" s="129"/>
      <c r="AA55" s="93"/>
      <c r="AB55" s="94"/>
      <c r="AC55" s="94"/>
      <c r="AD55" s="94"/>
      <c r="AE55" s="94"/>
      <c r="AF55" s="94"/>
      <c r="AG55" s="94"/>
      <c r="AH55" s="94"/>
      <c r="AI55" s="95"/>
      <c r="AJ55" s="77"/>
      <c r="AK55" s="121"/>
      <c r="AL55" s="27"/>
    </row>
    <row r="56" spans="1:38" ht="15.75" thickBot="1">
      <c r="A56" s="27"/>
      <c r="B56" s="1"/>
      <c r="C56" s="3"/>
      <c r="D56" s="156" t="s">
        <v>36</v>
      </c>
      <c r="E56" s="157"/>
      <c r="F56" s="158"/>
      <c r="G56" s="13"/>
      <c r="H56" s="13"/>
      <c r="I56" s="38"/>
      <c r="J56" s="39" t="e">
        <f aca="true" ca="1" t="shared" si="7" ref="J56:J61">G56*OFFSET($P$10,MATCH(I56,$P$11:$P$17,0),4)</f>
        <v>#N/A</v>
      </c>
      <c r="K56" s="39" t="e">
        <f aca="true" ca="1" t="shared" si="8" ref="K56:K61">G56*OFFSET($P$10,MATCH(I56,$P$11:$P$17,0),3)</f>
        <v>#N/A</v>
      </c>
      <c r="L56" s="40"/>
      <c r="M56" s="41" t="e">
        <f aca="true" ca="1" t="shared" si="9" ref="M56:M61">H56*OFFSET($P$10,MATCH(I56,$P$11:$P$17,0),4)</f>
        <v>#N/A</v>
      </c>
      <c r="N56" s="42" t="e">
        <f aca="true" ca="1" t="shared" si="10" ref="N56:N61">H56*OFFSET($P$10,MATCH(I56,$P$11:$P$17,0),3)</f>
        <v>#N/A</v>
      </c>
      <c r="O56" s="27"/>
      <c r="V56" s="27"/>
      <c r="W56" s="115" t="e">
        <f aca="true" t="shared" si="11" ref="W56:W61">$K56+$N56</f>
        <v>#N/A</v>
      </c>
      <c r="X56" s="116"/>
      <c r="Y56" s="117"/>
      <c r="Z56" s="117"/>
      <c r="AA56" s="86"/>
      <c r="AB56" s="86"/>
      <c r="AC56" s="86"/>
      <c r="AD56" s="86"/>
      <c r="AE56" s="86"/>
      <c r="AF56" s="86"/>
      <c r="AG56" s="86"/>
      <c r="AH56" s="86"/>
      <c r="AI56" s="87"/>
      <c r="AJ56" s="88">
        <f aca="true" t="shared" si="12" ref="AJ56:AJ61">SUM(X56:AI56)</f>
        <v>0</v>
      </c>
      <c r="AK56" s="120" t="e">
        <f t="shared" si="0"/>
        <v>#N/A</v>
      </c>
      <c r="AL56" s="27"/>
    </row>
    <row r="57" spans="1:38" ht="15.75" thickBot="1">
      <c r="A57" s="27"/>
      <c r="B57" s="1"/>
      <c r="C57" s="10"/>
      <c r="D57" s="177" t="s">
        <v>37</v>
      </c>
      <c r="E57" s="178"/>
      <c r="F57" s="179"/>
      <c r="G57" s="14"/>
      <c r="H57" s="18"/>
      <c r="I57" s="59"/>
      <c r="J57" s="39" t="e">
        <f ca="1" t="shared" si="7"/>
        <v>#N/A</v>
      </c>
      <c r="K57" s="39" t="e">
        <f ca="1" t="shared" si="8"/>
        <v>#N/A</v>
      </c>
      <c r="L57" s="40"/>
      <c r="M57" s="41" t="e">
        <f ca="1" t="shared" si="9"/>
        <v>#N/A</v>
      </c>
      <c r="N57" s="42" t="e">
        <f ca="1" t="shared" si="10"/>
        <v>#N/A</v>
      </c>
      <c r="O57" s="27"/>
      <c r="V57" s="27"/>
      <c r="W57" s="106" t="e">
        <f t="shared" si="11"/>
        <v>#N/A</v>
      </c>
      <c r="X57" s="85"/>
      <c r="Y57" s="86"/>
      <c r="Z57" s="86"/>
      <c r="AA57" s="86"/>
      <c r="AB57" s="86"/>
      <c r="AC57" s="86"/>
      <c r="AD57" s="86"/>
      <c r="AE57" s="86"/>
      <c r="AF57" s="86"/>
      <c r="AG57" s="86"/>
      <c r="AH57" s="86"/>
      <c r="AI57" s="87"/>
      <c r="AJ57" s="88">
        <f t="shared" si="12"/>
        <v>0</v>
      </c>
      <c r="AK57" s="120" t="e">
        <f t="shared" si="0"/>
        <v>#N/A</v>
      </c>
      <c r="AL57" s="27"/>
    </row>
    <row r="58" spans="1:38" ht="15.75" thickBot="1">
      <c r="A58" s="27"/>
      <c r="B58" s="9"/>
      <c r="C58" s="3"/>
      <c r="D58" s="156" t="s">
        <v>38</v>
      </c>
      <c r="E58" s="157"/>
      <c r="F58" s="158"/>
      <c r="G58" s="13"/>
      <c r="H58" s="13"/>
      <c r="I58" s="38"/>
      <c r="J58" s="39" t="e">
        <f ca="1" t="shared" si="7"/>
        <v>#N/A</v>
      </c>
      <c r="K58" s="39" t="e">
        <f ca="1" t="shared" si="8"/>
        <v>#N/A</v>
      </c>
      <c r="L58" s="40"/>
      <c r="M58" s="41" t="e">
        <f ca="1" t="shared" si="9"/>
        <v>#N/A</v>
      </c>
      <c r="N58" s="42" t="e">
        <f ca="1" t="shared" si="10"/>
        <v>#N/A</v>
      </c>
      <c r="O58" s="27"/>
      <c r="V58" s="27"/>
      <c r="W58" s="106" t="e">
        <f t="shared" si="11"/>
        <v>#N/A</v>
      </c>
      <c r="X58" s="85"/>
      <c r="Y58" s="86"/>
      <c r="Z58" s="86"/>
      <c r="AA58" s="86"/>
      <c r="AB58" s="86"/>
      <c r="AC58" s="86"/>
      <c r="AD58" s="86"/>
      <c r="AE58" s="86"/>
      <c r="AF58" s="86"/>
      <c r="AG58" s="86"/>
      <c r="AH58" s="86"/>
      <c r="AI58" s="87"/>
      <c r="AJ58" s="88">
        <f t="shared" si="12"/>
        <v>0</v>
      </c>
      <c r="AK58" s="120" t="e">
        <f t="shared" si="0"/>
        <v>#N/A</v>
      </c>
      <c r="AL58" s="27"/>
    </row>
    <row r="59" spans="1:38" ht="15.75" thickBot="1">
      <c r="A59" s="27"/>
      <c r="B59" s="1"/>
      <c r="C59" s="3"/>
      <c r="D59" s="156" t="s">
        <v>39</v>
      </c>
      <c r="E59" s="157"/>
      <c r="F59" s="158"/>
      <c r="G59" s="13"/>
      <c r="H59" s="13"/>
      <c r="I59" s="38"/>
      <c r="J59" s="39" t="e">
        <f ca="1" t="shared" si="7"/>
        <v>#N/A</v>
      </c>
      <c r="K59" s="39" t="e">
        <f ca="1" t="shared" si="8"/>
        <v>#N/A</v>
      </c>
      <c r="L59" s="40"/>
      <c r="M59" s="41" t="e">
        <f ca="1" t="shared" si="9"/>
        <v>#N/A</v>
      </c>
      <c r="N59" s="42" t="e">
        <f ca="1" t="shared" si="10"/>
        <v>#N/A</v>
      </c>
      <c r="O59" s="27"/>
      <c r="V59" s="27"/>
      <c r="W59" s="106" t="e">
        <f t="shared" si="11"/>
        <v>#N/A</v>
      </c>
      <c r="X59" s="85"/>
      <c r="Y59" s="86"/>
      <c r="Z59" s="86"/>
      <c r="AA59" s="86"/>
      <c r="AB59" s="86"/>
      <c r="AC59" s="86"/>
      <c r="AD59" s="86"/>
      <c r="AE59" s="86"/>
      <c r="AF59" s="86"/>
      <c r="AG59" s="86"/>
      <c r="AH59" s="86"/>
      <c r="AI59" s="87"/>
      <c r="AJ59" s="88">
        <f t="shared" si="12"/>
        <v>0</v>
      </c>
      <c r="AK59" s="120" t="e">
        <f t="shared" si="0"/>
        <v>#N/A</v>
      </c>
      <c r="AL59" s="27"/>
    </row>
    <row r="60" spans="1:38" ht="15.75" thickBot="1">
      <c r="A60" s="27"/>
      <c r="B60" s="1"/>
      <c r="C60" s="10"/>
      <c r="D60" s="174" t="s">
        <v>40</v>
      </c>
      <c r="E60" s="175"/>
      <c r="F60" s="176"/>
      <c r="G60" s="14"/>
      <c r="H60" s="13"/>
      <c r="I60" s="38"/>
      <c r="J60" s="39" t="e">
        <f ca="1" t="shared" si="7"/>
        <v>#N/A</v>
      </c>
      <c r="K60" s="39" t="e">
        <f ca="1" t="shared" si="8"/>
        <v>#N/A</v>
      </c>
      <c r="L60" s="40"/>
      <c r="M60" s="41" t="e">
        <f ca="1" t="shared" si="9"/>
        <v>#N/A</v>
      </c>
      <c r="N60" s="42" t="e">
        <f ca="1" t="shared" si="10"/>
        <v>#N/A</v>
      </c>
      <c r="O60" s="27"/>
      <c r="V60" s="27"/>
      <c r="W60" s="106" t="e">
        <f t="shared" si="11"/>
        <v>#N/A</v>
      </c>
      <c r="X60" s="85"/>
      <c r="Y60" s="86"/>
      <c r="Z60" s="86"/>
      <c r="AA60" s="86"/>
      <c r="AB60" s="86"/>
      <c r="AC60" s="86"/>
      <c r="AD60" s="86"/>
      <c r="AE60" s="86"/>
      <c r="AF60" s="86"/>
      <c r="AG60" s="86"/>
      <c r="AH60" s="86"/>
      <c r="AI60" s="87"/>
      <c r="AJ60" s="88">
        <f t="shared" si="12"/>
        <v>0</v>
      </c>
      <c r="AK60" s="120" t="e">
        <f t="shared" si="0"/>
        <v>#N/A</v>
      </c>
      <c r="AL60" s="27"/>
    </row>
    <row r="61" spans="1:38" ht="15.75" thickBot="1">
      <c r="A61" s="27"/>
      <c r="B61" s="9"/>
      <c r="C61" s="3"/>
      <c r="D61" s="171" t="s">
        <v>41</v>
      </c>
      <c r="E61" s="172"/>
      <c r="F61" s="173"/>
      <c r="G61" s="13"/>
      <c r="H61" s="13"/>
      <c r="I61" s="38"/>
      <c r="J61" s="39" t="e">
        <f ca="1" t="shared" si="7"/>
        <v>#N/A</v>
      </c>
      <c r="K61" s="39" t="e">
        <f ca="1" t="shared" si="8"/>
        <v>#N/A</v>
      </c>
      <c r="L61" s="40"/>
      <c r="M61" s="41" t="e">
        <f ca="1" t="shared" si="9"/>
        <v>#N/A</v>
      </c>
      <c r="N61" s="42" t="e">
        <f ca="1" t="shared" si="10"/>
        <v>#N/A</v>
      </c>
      <c r="O61" s="27"/>
      <c r="V61" s="27"/>
      <c r="W61" s="110" t="e">
        <f t="shared" si="11"/>
        <v>#N/A</v>
      </c>
      <c r="X61" s="111"/>
      <c r="Y61" s="112"/>
      <c r="Z61" s="112"/>
      <c r="AA61" s="86"/>
      <c r="AB61" s="86"/>
      <c r="AC61" s="86"/>
      <c r="AD61" s="86"/>
      <c r="AE61" s="86"/>
      <c r="AF61" s="86"/>
      <c r="AG61" s="86"/>
      <c r="AH61" s="86"/>
      <c r="AI61" s="87"/>
      <c r="AJ61" s="88">
        <f t="shared" si="12"/>
        <v>0</v>
      </c>
      <c r="AK61" s="120" t="e">
        <f t="shared" si="0"/>
        <v>#N/A</v>
      </c>
      <c r="AL61" s="27"/>
    </row>
    <row r="62" spans="1:38" ht="15.75" thickBot="1">
      <c r="A62" s="27"/>
      <c r="B62" s="1"/>
      <c r="C62" s="168" t="s">
        <v>42</v>
      </c>
      <c r="D62" s="168"/>
      <c r="E62" s="168"/>
      <c r="F62" s="169"/>
      <c r="G62" s="12"/>
      <c r="H62" s="12"/>
      <c r="I62" s="55"/>
      <c r="J62" s="56"/>
      <c r="K62" s="123"/>
      <c r="L62" s="40"/>
      <c r="M62" s="57"/>
      <c r="N62" s="58"/>
      <c r="O62" s="27"/>
      <c r="V62" s="27"/>
      <c r="W62" s="127" t="s">
        <v>42</v>
      </c>
      <c r="X62" s="128"/>
      <c r="Y62" s="128"/>
      <c r="Z62" s="129"/>
      <c r="AA62" s="93"/>
      <c r="AB62" s="94"/>
      <c r="AC62" s="94"/>
      <c r="AD62" s="94"/>
      <c r="AE62" s="94"/>
      <c r="AF62" s="94"/>
      <c r="AG62" s="94"/>
      <c r="AH62" s="94"/>
      <c r="AI62" s="95"/>
      <c r="AJ62" s="77"/>
      <c r="AK62" s="121"/>
      <c r="AL62" s="27"/>
    </row>
    <row r="63" spans="1:38" ht="15.75" thickBot="1">
      <c r="A63" s="27"/>
      <c r="B63" s="1"/>
      <c r="C63" s="3"/>
      <c r="D63" s="156" t="s">
        <v>43</v>
      </c>
      <c r="E63" s="157"/>
      <c r="F63" s="158"/>
      <c r="G63" s="13"/>
      <c r="H63" s="13"/>
      <c r="I63" s="38"/>
      <c r="J63" s="39" t="e">
        <f ca="1">G63*OFFSET($P$10,MATCH(I63,$P$11:$P$17,0),4)</f>
        <v>#N/A</v>
      </c>
      <c r="K63" s="39" t="e">
        <f ca="1">G63*OFFSET($P$10,MATCH(I63,$P$11:$P$17,0),3)</f>
        <v>#N/A</v>
      </c>
      <c r="L63" s="40"/>
      <c r="M63" s="41" t="e">
        <f ca="1">H63*OFFSET($P$10,MATCH(I63,$P$11:$P$17,0),4)</f>
        <v>#N/A</v>
      </c>
      <c r="N63" s="42" t="e">
        <f ca="1">H63*OFFSET($P$10,MATCH(I63,$P$11:$P$17,0),3)</f>
        <v>#N/A</v>
      </c>
      <c r="O63" s="27"/>
      <c r="V63" s="27"/>
      <c r="W63" s="115" t="e">
        <f>$K63+$N63</f>
        <v>#N/A</v>
      </c>
      <c r="X63" s="116"/>
      <c r="Y63" s="117"/>
      <c r="Z63" s="117"/>
      <c r="AA63" s="86"/>
      <c r="AB63" s="86"/>
      <c r="AC63" s="86"/>
      <c r="AD63" s="86"/>
      <c r="AE63" s="86"/>
      <c r="AF63" s="86"/>
      <c r="AG63" s="86"/>
      <c r="AH63" s="86"/>
      <c r="AI63" s="87"/>
      <c r="AJ63" s="88">
        <f>SUM(X63:AI63)</f>
        <v>0</v>
      </c>
      <c r="AK63" s="120" t="e">
        <f t="shared" si="0"/>
        <v>#N/A</v>
      </c>
      <c r="AL63" s="27"/>
    </row>
    <row r="64" spans="1:38" ht="15.75" thickBot="1">
      <c r="A64" s="27"/>
      <c r="B64" s="1"/>
      <c r="C64" s="3"/>
      <c r="D64" s="156" t="s">
        <v>44</v>
      </c>
      <c r="E64" s="157"/>
      <c r="F64" s="158"/>
      <c r="G64" s="13"/>
      <c r="H64" s="13"/>
      <c r="I64" s="38"/>
      <c r="J64" s="39" t="e">
        <f ca="1">G64*OFFSET($P$10,MATCH(I64,$P$11:$P$17,0),4)</f>
        <v>#N/A</v>
      </c>
      <c r="K64" s="39" t="e">
        <f ca="1">G64*OFFSET($P$10,MATCH(I64,$P$11:$P$17,0),3)</f>
        <v>#N/A</v>
      </c>
      <c r="L64" s="40"/>
      <c r="M64" s="41" t="e">
        <f ca="1">H64*OFFSET($P$10,MATCH(I64,$P$11:$P$17,0),4)</f>
        <v>#N/A</v>
      </c>
      <c r="N64" s="42" t="e">
        <f ca="1">H64*OFFSET($P$10,MATCH(I64,$P$11:$P$17,0),3)</f>
        <v>#N/A</v>
      </c>
      <c r="O64" s="27"/>
      <c r="V64" s="27"/>
      <c r="W64" s="106" t="e">
        <f>$K64+$N64</f>
        <v>#N/A</v>
      </c>
      <c r="X64" s="85"/>
      <c r="Y64" s="86"/>
      <c r="Z64" s="86"/>
      <c r="AA64" s="86"/>
      <c r="AB64" s="86"/>
      <c r="AC64" s="86"/>
      <c r="AD64" s="86"/>
      <c r="AE64" s="86"/>
      <c r="AF64" s="86"/>
      <c r="AG64" s="86"/>
      <c r="AH64" s="86"/>
      <c r="AI64" s="87"/>
      <c r="AJ64" s="88">
        <f>SUM(X64:AI64)</f>
        <v>0</v>
      </c>
      <c r="AK64" s="120" t="e">
        <f t="shared" si="0"/>
        <v>#N/A</v>
      </c>
      <c r="AL64" s="27"/>
    </row>
    <row r="65" spans="1:38" ht="25.5" customHeight="1" thickBot="1">
      <c r="A65" s="27"/>
      <c r="B65" s="1"/>
      <c r="C65" s="3"/>
      <c r="D65" s="156" t="s">
        <v>74</v>
      </c>
      <c r="E65" s="157"/>
      <c r="F65" s="158"/>
      <c r="G65" s="13"/>
      <c r="H65" s="13"/>
      <c r="I65" s="38"/>
      <c r="J65" s="39" t="e">
        <f ca="1">G65*OFFSET($P$10,MATCH(I65,$P$11:$P$17,0),4)</f>
        <v>#N/A</v>
      </c>
      <c r="K65" s="39" t="e">
        <f ca="1">G65*OFFSET($P$10,MATCH(I65,$P$11:$P$17,0),3)</f>
        <v>#N/A</v>
      </c>
      <c r="L65" s="40"/>
      <c r="M65" s="41" t="e">
        <f ca="1">H65*OFFSET($P$10,MATCH(I65,$P$11:$P$17,0),4)</f>
        <v>#N/A</v>
      </c>
      <c r="N65" s="42" t="e">
        <f ca="1">H65*OFFSET($P$10,MATCH(I65,$P$11:$P$17,0),3)</f>
        <v>#N/A</v>
      </c>
      <c r="O65" s="27"/>
      <c r="V65" s="27"/>
      <c r="W65" s="106" t="e">
        <f>$K65+$N65</f>
        <v>#N/A</v>
      </c>
      <c r="X65" s="85"/>
      <c r="Y65" s="86"/>
      <c r="Z65" s="86"/>
      <c r="AA65" s="86"/>
      <c r="AB65" s="86"/>
      <c r="AC65" s="86"/>
      <c r="AD65" s="86"/>
      <c r="AE65" s="86"/>
      <c r="AF65" s="86"/>
      <c r="AG65" s="86"/>
      <c r="AH65" s="86"/>
      <c r="AI65" s="87"/>
      <c r="AJ65" s="88">
        <f>SUM(X65:AI65)</f>
        <v>0</v>
      </c>
      <c r="AK65" s="120" t="e">
        <f t="shared" si="0"/>
        <v>#N/A</v>
      </c>
      <c r="AL65" s="27"/>
    </row>
    <row r="66" spans="1:38" ht="15.75" thickBot="1">
      <c r="A66" s="27"/>
      <c r="B66" s="1"/>
      <c r="C66" s="3"/>
      <c r="D66" s="156" t="s">
        <v>34</v>
      </c>
      <c r="E66" s="157"/>
      <c r="F66" s="158"/>
      <c r="G66" s="13"/>
      <c r="H66" s="13"/>
      <c r="I66" s="38"/>
      <c r="J66" s="39" t="e">
        <f ca="1">G66*OFFSET($P$10,MATCH(I66,$P$11:$P$17,0),4)</f>
        <v>#N/A</v>
      </c>
      <c r="K66" s="39" t="e">
        <f ca="1">G66*OFFSET($P$10,MATCH(I66,$P$11:$P$17,0),3)</f>
        <v>#N/A</v>
      </c>
      <c r="L66" s="40"/>
      <c r="M66" s="41" t="e">
        <f ca="1">H66*OFFSET($P$10,MATCH(I66,$P$11:$P$17,0),4)</f>
        <v>#N/A</v>
      </c>
      <c r="N66" s="42" t="e">
        <f ca="1">H66*OFFSET($P$10,MATCH(I66,$P$11:$P$17,0),3)</f>
        <v>#N/A</v>
      </c>
      <c r="O66" s="27"/>
      <c r="V66" s="27"/>
      <c r="W66" s="110" t="e">
        <f>$K66+$N66</f>
        <v>#N/A</v>
      </c>
      <c r="X66" s="111"/>
      <c r="Y66" s="112"/>
      <c r="Z66" s="112"/>
      <c r="AA66" s="86"/>
      <c r="AB66" s="86"/>
      <c r="AC66" s="86"/>
      <c r="AD66" s="86"/>
      <c r="AE66" s="86"/>
      <c r="AF66" s="86"/>
      <c r="AG66" s="86"/>
      <c r="AH66" s="86"/>
      <c r="AI66" s="87"/>
      <c r="AJ66" s="88">
        <f>SUM(X66:AI66)</f>
        <v>0</v>
      </c>
      <c r="AK66" s="120" t="e">
        <f t="shared" si="0"/>
        <v>#N/A</v>
      </c>
      <c r="AL66" s="27"/>
    </row>
    <row r="67" spans="1:38" ht="15.75" thickBot="1">
      <c r="A67" s="27"/>
      <c r="B67" s="1"/>
      <c r="C67" s="168" t="s">
        <v>45</v>
      </c>
      <c r="D67" s="168"/>
      <c r="E67" s="168"/>
      <c r="F67" s="169"/>
      <c r="G67" s="12"/>
      <c r="H67" s="12"/>
      <c r="I67" s="55"/>
      <c r="J67" s="56"/>
      <c r="K67" s="123"/>
      <c r="L67" s="40"/>
      <c r="M67" s="57"/>
      <c r="N67" s="58"/>
      <c r="O67" s="27"/>
      <c r="V67" s="27"/>
      <c r="W67" s="127" t="s">
        <v>45</v>
      </c>
      <c r="X67" s="128"/>
      <c r="Y67" s="128"/>
      <c r="Z67" s="129"/>
      <c r="AA67" s="93"/>
      <c r="AB67" s="94"/>
      <c r="AC67" s="94"/>
      <c r="AD67" s="94"/>
      <c r="AE67" s="94"/>
      <c r="AF67" s="94"/>
      <c r="AG67" s="94"/>
      <c r="AH67" s="94"/>
      <c r="AI67" s="95"/>
      <c r="AJ67" s="77"/>
      <c r="AK67" s="121"/>
      <c r="AL67" s="27"/>
    </row>
    <row r="68" spans="1:38" ht="15.75" thickBot="1">
      <c r="A68" s="27"/>
      <c r="B68" s="1"/>
      <c r="C68" s="3"/>
      <c r="D68" s="156" t="s">
        <v>46</v>
      </c>
      <c r="E68" s="157"/>
      <c r="F68" s="158"/>
      <c r="G68" s="13"/>
      <c r="H68" s="13"/>
      <c r="I68" s="38"/>
      <c r="J68" s="39" t="e">
        <f ca="1">G68*OFFSET($P$10,MATCH(I68,$P$11:$P$17,0),4)</f>
        <v>#N/A</v>
      </c>
      <c r="K68" s="39" t="e">
        <f ca="1">G68*OFFSET($P$10,MATCH(I68,$P$11:$P$17,0),3)</f>
        <v>#N/A</v>
      </c>
      <c r="L68" s="40"/>
      <c r="M68" s="41" t="e">
        <f ca="1">H68*OFFSET($P$10,MATCH(I68,$P$11:$P$17,0),4)</f>
        <v>#N/A</v>
      </c>
      <c r="N68" s="42" t="e">
        <f ca="1">H68*OFFSET($P$10,MATCH(I68,$P$11:$P$17,0),3)</f>
        <v>#N/A</v>
      </c>
      <c r="O68" s="27"/>
      <c r="V68" s="27"/>
      <c r="W68" s="115" t="e">
        <f>$K68+$N68</f>
        <v>#N/A</v>
      </c>
      <c r="X68" s="116"/>
      <c r="Y68" s="117"/>
      <c r="Z68" s="117"/>
      <c r="AA68" s="86"/>
      <c r="AB68" s="86"/>
      <c r="AC68" s="86"/>
      <c r="AD68" s="86"/>
      <c r="AE68" s="86"/>
      <c r="AF68" s="86"/>
      <c r="AG68" s="86"/>
      <c r="AH68" s="86"/>
      <c r="AI68" s="87"/>
      <c r="AJ68" s="88">
        <f>SUM(X68:AI68)</f>
        <v>0</v>
      </c>
      <c r="AK68" s="120" t="e">
        <f t="shared" si="0"/>
        <v>#N/A</v>
      </c>
      <c r="AL68" s="27"/>
    </row>
    <row r="69" spans="1:38" ht="15.75" thickBot="1">
      <c r="A69" s="27"/>
      <c r="B69" s="1"/>
      <c r="C69" s="10"/>
      <c r="D69" s="174" t="s">
        <v>47</v>
      </c>
      <c r="E69" s="175"/>
      <c r="F69" s="176"/>
      <c r="G69" s="14"/>
      <c r="H69" s="13"/>
      <c r="I69" s="38"/>
      <c r="J69" s="39" t="e">
        <f ca="1">G69*OFFSET($P$10,MATCH(I69,$P$11:$P$17,0),4)</f>
        <v>#N/A</v>
      </c>
      <c r="K69" s="39" t="e">
        <f ca="1">G69*OFFSET($P$10,MATCH(I69,$P$11:$P$17,0),3)</f>
        <v>#N/A</v>
      </c>
      <c r="L69" s="40"/>
      <c r="M69" s="41" t="e">
        <f ca="1">H69*OFFSET($P$10,MATCH(I69,$P$11:$P$17,0),4)</f>
        <v>#N/A</v>
      </c>
      <c r="N69" s="42" t="e">
        <f ca="1">H69*OFFSET($P$10,MATCH(I69,$P$11:$P$17,0),3)</f>
        <v>#N/A</v>
      </c>
      <c r="O69" s="27"/>
      <c r="V69" s="27"/>
      <c r="W69" s="106" t="e">
        <f>$K69+$N69</f>
        <v>#N/A</v>
      </c>
      <c r="X69" s="85"/>
      <c r="Y69" s="86"/>
      <c r="Z69" s="86"/>
      <c r="AA69" s="86"/>
      <c r="AB69" s="86"/>
      <c r="AC69" s="86"/>
      <c r="AD69" s="86"/>
      <c r="AE69" s="86"/>
      <c r="AF69" s="86"/>
      <c r="AG69" s="86"/>
      <c r="AH69" s="86"/>
      <c r="AI69" s="87"/>
      <c r="AJ69" s="88">
        <f>SUM(X69:AI69)</f>
        <v>0</v>
      </c>
      <c r="AK69" s="120" t="e">
        <f t="shared" si="0"/>
        <v>#N/A</v>
      </c>
      <c r="AL69" s="27"/>
    </row>
    <row r="70" spans="1:38" ht="15.75" thickBot="1">
      <c r="A70" s="27"/>
      <c r="B70" s="9"/>
      <c r="C70" s="3"/>
      <c r="D70" s="171" t="s">
        <v>48</v>
      </c>
      <c r="E70" s="172"/>
      <c r="F70" s="173"/>
      <c r="G70" s="13"/>
      <c r="H70" s="13"/>
      <c r="I70" s="38"/>
      <c r="J70" s="39" t="e">
        <f ca="1">G70*OFFSET($P$10,MATCH(I70,$P$11:$P$17,0),4)</f>
        <v>#N/A</v>
      </c>
      <c r="K70" s="39" t="e">
        <f ca="1">G70*OFFSET($P$10,MATCH(I70,$P$11:$P$17,0),3)</f>
        <v>#N/A</v>
      </c>
      <c r="L70" s="40"/>
      <c r="M70" s="41" t="e">
        <f ca="1">H70*OFFSET($P$10,MATCH(I70,$P$11:$P$17,0),4)</f>
        <v>#N/A</v>
      </c>
      <c r="N70" s="42" t="e">
        <f ca="1">H70*OFFSET($P$10,MATCH(I70,$P$11:$P$17,0),3)</f>
        <v>#N/A</v>
      </c>
      <c r="O70" s="27"/>
      <c r="V70" s="27"/>
      <c r="W70" s="106" t="e">
        <f>$K70+$N70</f>
        <v>#N/A</v>
      </c>
      <c r="X70" s="85"/>
      <c r="Y70" s="86"/>
      <c r="Z70" s="86"/>
      <c r="AA70" s="86"/>
      <c r="AB70" s="86"/>
      <c r="AC70" s="86"/>
      <c r="AD70" s="86"/>
      <c r="AE70" s="86"/>
      <c r="AF70" s="86"/>
      <c r="AG70" s="86"/>
      <c r="AH70" s="86"/>
      <c r="AI70" s="87"/>
      <c r="AJ70" s="88">
        <f>SUM(X70:AI70)</f>
        <v>0</v>
      </c>
      <c r="AK70" s="120" t="e">
        <f t="shared" si="0"/>
        <v>#N/A</v>
      </c>
      <c r="AL70" s="27"/>
    </row>
    <row r="71" spans="1:38" ht="15.75" thickBot="1">
      <c r="A71" s="27"/>
      <c r="B71" s="1"/>
      <c r="C71" s="3"/>
      <c r="D71" s="156" t="s">
        <v>34</v>
      </c>
      <c r="E71" s="157"/>
      <c r="F71" s="158"/>
      <c r="G71" s="13"/>
      <c r="H71" s="13"/>
      <c r="I71" s="38"/>
      <c r="J71" s="39" t="e">
        <f ca="1">G71*OFFSET($P$10,MATCH(I71,$P$11:$P$17,0),4)</f>
        <v>#N/A</v>
      </c>
      <c r="K71" s="39" t="e">
        <f ca="1">G71*OFFSET($P$10,MATCH(I71,$P$11:$P$17,0),3)</f>
        <v>#N/A</v>
      </c>
      <c r="L71" s="40"/>
      <c r="M71" s="41" t="e">
        <f ca="1">H71*OFFSET($P$10,MATCH(I71,$P$11:$P$17,0),4)</f>
        <v>#N/A</v>
      </c>
      <c r="N71" s="42" t="e">
        <f ca="1">H71*OFFSET($P$10,MATCH(I71,$P$11:$P$17,0),3)</f>
        <v>#N/A</v>
      </c>
      <c r="O71" s="27"/>
      <c r="V71" s="27"/>
      <c r="W71" s="110" t="e">
        <f>$K71+$N71</f>
        <v>#N/A</v>
      </c>
      <c r="X71" s="111"/>
      <c r="Y71" s="112"/>
      <c r="Z71" s="112"/>
      <c r="AA71" s="86"/>
      <c r="AB71" s="86"/>
      <c r="AC71" s="86"/>
      <c r="AD71" s="86"/>
      <c r="AE71" s="86"/>
      <c r="AF71" s="86"/>
      <c r="AG71" s="86"/>
      <c r="AH71" s="86"/>
      <c r="AI71" s="87"/>
      <c r="AJ71" s="88">
        <f>SUM(X71:AI71)</f>
        <v>0</v>
      </c>
      <c r="AK71" s="120" t="e">
        <f t="shared" si="0"/>
        <v>#N/A</v>
      </c>
      <c r="AL71" s="27"/>
    </row>
    <row r="72" spans="1:38" ht="15.75" thickBot="1">
      <c r="A72" s="27"/>
      <c r="B72" s="1"/>
      <c r="C72" s="168" t="s">
        <v>49</v>
      </c>
      <c r="D72" s="168"/>
      <c r="E72" s="168"/>
      <c r="F72" s="169"/>
      <c r="G72" s="12"/>
      <c r="H72" s="12"/>
      <c r="I72" s="55"/>
      <c r="J72" s="56"/>
      <c r="K72" s="123"/>
      <c r="L72" s="40"/>
      <c r="M72" s="57"/>
      <c r="N72" s="58"/>
      <c r="O72" s="27"/>
      <c r="V72" s="27"/>
      <c r="W72" s="127" t="s">
        <v>49</v>
      </c>
      <c r="X72" s="128"/>
      <c r="Y72" s="128"/>
      <c r="Z72" s="129"/>
      <c r="AA72" s="93"/>
      <c r="AB72" s="94"/>
      <c r="AC72" s="94"/>
      <c r="AD72" s="94"/>
      <c r="AE72" s="94"/>
      <c r="AF72" s="94"/>
      <c r="AG72" s="94"/>
      <c r="AH72" s="94"/>
      <c r="AI72" s="95"/>
      <c r="AJ72" s="77"/>
      <c r="AK72" s="121"/>
      <c r="AL72" s="27"/>
    </row>
    <row r="73" spans="1:38" ht="15.75" thickBot="1">
      <c r="A73" s="27"/>
      <c r="B73" s="1"/>
      <c r="C73" s="3"/>
      <c r="D73" s="156" t="s">
        <v>50</v>
      </c>
      <c r="E73" s="157"/>
      <c r="F73" s="158"/>
      <c r="G73" s="13"/>
      <c r="H73" s="13"/>
      <c r="I73" s="38"/>
      <c r="J73" s="39" t="e">
        <f ca="1">G73*OFFSET($P$10,MATCH(I73,$P$11:$P$17,0),4)</f>
        <v>#N/A</v>
      </c>
      <c r="K73" s="39" t="e">
        <f ca="1">G73*OFFSET($P$10,MATCH(I73,$P$11:$P$17,0),3)</f>
        <v>#N/A</v>
      </c>
      <c r="L73" s="40"/>
      <c r="M73" s="41" t="e">
        <f ca="1">H73*OFFSET($P$10,MATCH(I73,$P$11:$P$17,0),4)</f>
        <v>#N/A</v>
      </c>
      <c r="N73" s="42" t="e">
        <f ca="1">H73*OFFSET($P$10,MATCH(I73,$P$11:$P$17,0),3)</f>
        <v>#N/A</v>
      </c>
      <c r="O73" s="27"/>
      <c r="V73" s="27"/>
      <c r="W73" s="115" t="e">
        <f>$K73+$N73</f>
        <v>#N/A</v>
      </c>
      <c r="X73" s="116"/>
      <c r="Y73" s="117"/>
      <c r="Z73" s="117"/>
      <c r="AA73" s="86"/>
      <c r="AB73" s="86"/>
      <c r="AC73" s="86"/>
      <c r="AD73" s="86"/>
      <c r="AE73" s="86"/>
      <c r="AF73" s="86"/>
      <c r="AG73" s="86"/>
      <c r="AH73" s="86"/>
      <c r="AI73" s="87"/>
      <c r="AJ73" s="88">
        <f>SUM(X73:AI73)</f>
        <v>0</v>
      </c>
      <c r="AK73" s="120" t="e">
        <f t="shared" si="0"/>
        <v>#N/A</v>
      </c>
      <c r="AL73" s="27"/>
    </row>
    <row r="74" spans="1:38" ht="15.75" thickBot="1">
      <c r="A74" s="27"/>
      <c r="B74" s="1"/>
      <c r="C74" s="3"/>
      <c r="D74" s="156" t="s">
        <v>51</v>
      </c>
      <c r="E74" s="157"/>
      <c r="F74" s="158"/>
      <c r="G74" s="13"/>
      <c r="H74" s="13"/>
      <c r="I74" s="38"/>
      <c r="J74" s="39" t="e">
        <f ca="1">G74*OFFSET($P$10,MATCH(I74,$P$11:$P$17,0),4)</f>
        <v>#N/A</v>
      </c>
      <c r="K74" s="39" t="e">
        <f ca="1">G74*OFFSET($P$10,MATCH(I74,$P$11:$P$17,0),3)</f>
        <v>#N/A</v>
      </c>
      <c r="L74" s="40"/>
      <c r="M74" s="41" t="e">
        <f ca="1">H74*OFFSET($P$10,MATCH(I74,$P$11:$P$17,0),4)</f>
        <v>#N/A</v>
      </c>
      <c r="N74" s="42" t="e">
        <f ca="1">H74*OFFSET($P$10,MATCH(I74,$P$11:$P$17,0),3)</f>
        <v>#N/A</v>
      </c>
      <c r="O74" s="27"/>
      <c r="V74" s="27"/>
      <c r="W74" s="106" t="e">
        <f>$K74+$N74</f>
        <v>#N/A</v>
      </c>
      <c r="X74" s="85"/>
      <c r="Y74" s="86"/>
      <c r="Z74" s="86"/>
      <c r="AA74" s="86"/>
      <c r="AB74" s="86"/>
      <c r="AC74" s="86"/>
      <c r="AD74" s="86"/>
      <c r="AE74" s="86"/>
      <c r="AF74" s="86"/>
      <c r="AG74" s="86"/>
      <c r="AH74" s="86"/>
      <c r="AI74" s="87"/>
      <c r="AJ74" s="88">
        <f>SUM(X74:AI74)</f>
        <v>0</v>
      </c>
      <c r="AK74" s="120" t="e">
        <f t="shared" si="0"/>
        <v>#N/A</v>
      </c>
      <c r="AL74" s="27"/>
    </row>
    <row r="75" spans="1:38" ht="15.75" thickBot="1">
      <c r="A75" s="27"/>
      <c r="B75" s="1"/>
      <c r="C75" s="4"/>
      <c r="D75" s="156" t="s">
        <v>52</v>
      </c>
      <c r="E75" s="157"/>
      <c r="F75" s="158"/>
      <c r="G75" s="13"/>
      <c r="H75" s="13"/>
      <c r="I75" s="38"/>
      <c r="J75" s="39" t="e">
        <f ca="1">G75*OFFSET($P$10,MATCH(I75,$P$11:$P$17,0),4)</f>
        <v>#N/A</v>
      </c>
      <c r="K75" s="39" t="e">
        <f ca="1">G75*OFFSET($P$10,MATCH(I75,$P$11:$P$17,0),3)</f>
        <v>#N/A</v>
      </c>
      <c r="L75" s="40"/>
      <c r="M75" s="41" t="e">
        <f ca="1">H75*OFFSET($P$10,MATCH(I75,$P$11:$P$17,0),4)</f>
        <v>#N/A</v>
      </c>
      <c r="N75" s="42" t="e">
        <f ca="1">H75*OFFSET($P$10,MATCH(I75,$P$11:$P$17,0),3)</f>
        <v>#N/A</v>
      </c>
      <c r="O75" s="27"/>
      <c r="V75" s="27"/>
      <c r="W75" s="106" t="e">
        <f>$K75+$N75</f>
        <v>#N/A</v>
      </c>
      <c r="X75" s="85"/>
      <c r="Y75" s="86"/>
      <c r="Z75" s="86"/>
      <c r="AA75" s="86"/>
      <c r="AB75" s="86"/>
      <c r="AC75" s="86"/>
      <c r="AD75" s="86"/>
      <c r="AE75" s="86"/>
      <c r="AF75" s="86"/>
      <c r="AG75" s="86"/>
      <c r="AH75" s="86"/>
      <c r="AI75" s="87"/>
      <c r="AJ75" s="88">
        <f>SUM(X75:AI75)</f>
        <v>0</v>
      </c>
      <c r="AK75" s="120" t="e">
        <f t="shared" si="0"/>
        <v>#N/A</v>
      </c>
      <c r="AL75" s="27"/>
    </row>
    <row r="76" spans="1:38" ht="15.75" thickBot="1">
      <c r="A76" s="27"/>
      <c r="B76" s="5"/>
      <c r="C76" s="4"/>
      <c r="D76" s="156" t="s">
        <v>34</v>
      </c>
      <c r="E76" s="157"/>
      <c r="F76" s="158"/>
      <c r="G76" s="13"/>
      <c r="H76" s="13"/>
      <c r="I76" s="38"/>
      <c r="J76" s="39" t="e">
        <f ca="1">G76*OFFSET($P$10,MATCH(I76,$P$11:$P$17,0),4)</f>
        <v>#N/A</v>
      </c>
      <c r="K76" s="39" t="e">
        <f ca="1">G76*OFFSET($P$10,MATCH(I76,$P$11:$P$17,0),3)</f>
        <v>#N/A</v>
      </c>
      <c r="L76" s="40"/>
      <c r="M76" s="41" t="e">
        <f ca="1">H76*OFFSET($P$10,MATCH(I76,$P$11:$P$17,0),4)</f>
        <v>#N/A</v>
      </c>
      <c r="N76" s="42" t="e">
        <f ca="1">H76*OFFSET($P$10,MATCH(I76,$P$11:$P$17,0),3)</f>
        <v>#N/A</v>
      </c>
      <c r="O76" s="27"/>
      <c r="V76" s="27"/>
      <c r="W76" s="110" t="e">
        <f>$K76+$N76</f>
        <v>#N/A</v>
      </c>
      <c r="X76" s="111"/>
      <c r="Y76" s="112"/>
      <c r="Z76" s="112"/>
      <c r="AA76" s="86"/>
      <c r="AB76" s="86"/>
      <c r="AC76" s="86"/>
      <c r="AD76" s="86"/>
      <c r="AE76" s="86"/>
      <c r="AF76" s="86"/>
      <c r="AG76" s="86"/>
      <c r="AH76" s="86"/>
      <c r="AI76" s="87"/>
      <c r="AJ76" s="88">
        <f>SUM(X76:AI76)</f>
        <v>0</v>
      </c>
      <c r="AK76" s="120" t="e">
        <f t="shared" si="0"/>
        <v>#N/A</v>
      </c>
      <c r="AL76" s="27"/>
    </row>
    <row r="77" spans="1:38" ht="15.75" thickBot="1">
      <c r="A77" s="27"/>
      <c r="B77" s="5"/>
      <c r="C77" s="168" t="s">
        <v>53</v>
      </c>
      <c r="D77" s="168"/>
      <c r="E77" s="168"/>
      <c r="F77" s="169"/>
      <c r="G77" s="12"/>
      <c r="H77" s="12"/>
      <c r="I77" s="55"/>
      <c r="J77" s="56"/>
      <c r="K77" s="123"/>
      <c r="L77" s="40"/>
      <c r="M77" s="57"/>
      <c r="N77" s="58"/>
      <c r="O77" s="27"/>
      <c r="V77" s="27"/>
      <c r="W77" s="127" t="s">
        <v>53</v>
      </c>
      <c r="X77" s="128"/>
      <c r="Y77" s="128"/>
      <c r="Z77" s="129"/>
      <c r="AA77" s="93"/>
      <c r="AB77" s="94"/>
      <c r="AC77" s="94"/>
      <c r="AD77" s="94"/>
      <c r="AE77" s="94"/>
      <c r="AF77" s="94"/>
      <c r="AG77" s="94"/>
      <c r="AH77" s="94"/>
      <c r="AI77" s="95"/>
      <c r="AJ77" s="77"/>
      <c r="AK77" s="121"/>
      <c r="AL77" s="27"/>
    </row>
    <row r="78" spans="1:38" ht="15.75" thickBot="1">
      <c r="A78" s="27"/>
      <c r="B78" s="5"/>
      <c r="C78" s="4"/>
      <c r="D78" s="156" t="s">
        <v>54</v>
      </c>
      <c r="E78" s="157"/>
      <c r="F78" s="158"/>
      <c r="G78" s="13"/>
      <c r="H78" s="13"/>
      <c r="I78" s="38"/>
      <c r="J78" s="39" t="e">
        <f ca="1">G78*OFFSET($P$10,MATCH(I78,$P$11:$P$17,0),4)</f>
        <v>#N/A</v>
      </c>
      <c r="K78" s="39" t="e">
        <f ca="1">G78*OFFSET($P$10,MATCH(I78,$P$11:$P$17,0),3)</f>
        <v>#N/A</v>
      </c>
      <c r="L78" s="40"/>
      <c r="M78" s="41" t="e">
        <f ca="1">H78*OFFSET($P$10,MATCH(I78,$P$11:$P$17,0),4)</f>
        <v>#N/A</v>
      </c>
      <c r="N78" s="42" t="e">
        <f ca="1">H78*OFFSET($P$10,MATCH(I78,$P$11:$P$17,0),3)</f>
        <v>#N/A</v>
      </c>
      <c r="O78" s="27"/>
      <c r="V78" s="27"/>
      <c r="W78" s="115" t="e">
        <f>$K78+$N78</f>
        <v>#N/A</v>
      </c>
      <c r="X78" s="116"/>
      <c r="Y78" s="117"/>
      <c r="Z78" s="117"/>
      <c r="AA78" s="86"/>
      <c r="AB78" s="86"/>
      <c r="AC78" s="86"/>
      <c r="AD78" s="86"/>
      <c r="AE78" s="86"/>
      <c r="AF78" s="86"/>
      <c r="AG78" s="86"/>
      <c r="AH78" s="86"/>
      <c r="AI78" s="87"/>
      <c r="AJ78" s="88">
        <f>SUM(X78:AI78)</f>
        <v>0</v>
      </c>
      <c r="AK78" s="120" t="e">
        <f t="shared" si="0"/>
        <v>#N/A</v>
      </c>
      <c r="AL78" s="27"/>
    </row>
    <row r="79" spans="1:38" ht="15.75" thickBot="1">
      <c r="A79" s="27"/>
      <c r="B79" s="5"/>
      <c r="C79" s="4"/>
      <c r="D79" s="156" t="s">
        <v>55</v>
      </c>
      <c r="E79" s="157"/>
      <c r="F79" s="158"/>
      <c r="G79" s="13"/>
      <c r="H79" s="13"/>
      <c r="I79" s="38"/>
      <c r="J79" s="39" t="e">
        <f ca="1">G79*OFFSET($P$10,MATCH(I79,$P$11:$P$17,0),4)</f>
        <v>#N/A</v>
      </c>
      <c r="K79" s="39" t="e">
        <f ca="1">G79*OFFSET($P$10,MATCH(I79,$P$11:$P$17,0),3)</f>
        <v>#N/A</v>
      </c>
      <c r="L79" s="40"/>
      <c r="M79" s="41" t="e">
        <f ca="1">H79*OFFSET($P$10,MATCH(I79,$P$11:$P$17,0),4)</f>
        <v>#N/A</v>
      </c>
      <c r="N79" s="42" t="e">
        <f ca="1">H79*OFFSET($P$10,MATCH(I79,$P$11:$P$17,0),3)</f>
        <v>#N/A</v>
      </c>
      <c r="O79" s="27"/>
      <c r="V79" s="27"/>
      <c r="W79" s="110" t="e">
        <f>$K79+$N79</f>
        <v>#N/A</v>
      </c>
      <c r="X79" s="111"/>
      <c r="Y79" s="112"/>
      <c r="Z79" s="112"/>
      <c r="AA79" s="86"/>
      <c r="AB79" s="86"/>
      <c r="AC79" s="86"/>
      <c r="AD79" s="86"/>
      <c r="AE79" s="86"/>
      <c r="AF79" s="86"/>
      <c r="AG79" s="86"/>
      <c r="AH79" s="86"/>
      <c r="AI79" s="87"/>
      <c r="AJ79" s="88">
        <f>SUM(X79:AI79)</f>
        <v>0</v>
      </c>
      <c r="AK79" s="120" t="e">
        <f t="shared" si="0"/>
        <v>#N/A</v>
      </c>
      <c r="AL79" s="27"/>
    </row>
    <row r="80" spans="1:38" ht="15.75" thickBot="1">
      <c r="A80" s="27"/>
      <c r="B80" s="5"/>
      <c r="C80" s="168" t="s">
        <v>114</v>
      </c>
      <c r="D80" s="168"/>
      <c r="E80" s="168"/>
      <c r="F80" s="169"/>
      <c r="G80" s="12"/>
      <c r="H80" s="12"/>
      <c r="I80" s="55"/>
      <c r="J80" s="56"/>
      <c r="K80" s="123"/>
      <c r="L80" s="40"/>
      <c r="M80" s="57"/>
      <c r="N80" s="58"/>
      <c r="O80" s="27"/>
      <c r="V80" s="27"/>
      <c r="W80" s="127" t="s">
        <v>114</v>
      </c>
      <c r="X80" s="128"/>
      <c r="Y80" s="128"/>
      <c r="Z80" s="129"/>
      <c r="AA80" s="93"/>
      <c r="AB80" s="94"/>
      <c r="AC80" s="94"/>
      <c r="AD80" s="94"/>
      <c r="AE80" s="94"/>
      <c r="AF80" s="94"/>
      <c r="AG80" s="94"/>
      <c r="AH80" s="94"/>
      <c r="AI80" s="95"/>
      <c r="AJ80" s="77"/>
      <c r="AK80" s="121"/>
      <c r="AL80" s="27"/>
    </row>
    <row r="81" spans="1:38" ht="15.75" thickBot="1">
      <c r="A81" s="27"/>
      <c r="B81" s="5"/>
      <c r="C81" s="4"/>
      <c r="D81" s="156" t="s">
        <v>56</v>
      </c>
      <c r="E81" s="170"/>
      <c r="F81" s="6"/>
      <c r="G81" s="13"/>
      <c r="H81" s="13"/>
      <c r="I81" s="38"/>
      <c r="J81" s="39" t="e">
        <f aca="true" ca="1" t="shared" si="13" ref="J81:J86">G81*OFFSET($P$10,MATCH(I81,$P$11:$P$17,0),4)</f>
        <v>#N/A</v>
      </c>
      <c r="K81" s="39" t="e">
        <f aca="true" ca="1" t="shared" si="14" ref="K81:K86">G81*OFFSET($P$10,MATCH(I81,$P$11:$P$17,0),3)</f>
        <v>#N/A</v>
      </c>
      <c r="L81" s="40"/>
      <c r="M81" s="41" t="e">
        <f aca="true" ca="1" t="shared" si="15" ref="M81:M86">H81*OFFSET($P$10,MATCH(I81,$P$11:$P$17,0),4)</f>
        <v>#N/A</v>
      </c>
      <c r="N81" s="42" t="e">
        <f aca="true" ca="1" t="shared" si="16" ref="N81:N86">H81*OFFSET($P$10,MATCH(I81,$P$11:$P$17,0),3)</f>
        <v>#N/A</v>
      </c>
      <c r="O81" s="27"/>
      <c r="V81" s="27"/>
      <c r="W81" s="115" t="e">
        <f aca="true" t="shared" si="17" ref="W81:W86">$K81+$N81</f>
        <v>#N/A</v>
      </c>
      <c r="X81" s="116"/>
      <c r="Y81" s="117"/>
      <c r="Z81" s="117"/>
      <c r="AA81" s="86"/>
      <c r="AB81" s="86"/>
      <c r="AC81" s="86"/>
      <c r="AD81" s="86"/>
      <c r="AE81" s="86"/>
      <c r="AF81" s="86"/>
      <c r="AG81" s="86"/>
      <c r="AH81" s="86"/>
      <c r="AI81" s="87"/>
      <c r="AJ81" s="88">
        <f aca="true" t="shared" si="18" ref="AJ81:AJ86">SUM(X81:AI81)</f>
        <v>0</v>
      </c>
      <c r="AK81" s="120" t="e">
        <f t="shared" si="0"/>
        <v>#N/A</v>
      </c>
      <c r="AL81" s="27"/>
    </row>
    <row r="82" spans="1:38" ht="15.75" thickBot="1">
      <c r="A82" s="27"/>
      <c r="B82" s="5"/>
      <c r="C82" s="4"/>
      <c r="D82" s="156" t="s">
        <v>57</v>
      </c>
      <c r="E82" s="170"/>
      <c r="F82" s="6"/>
      <c r="G82" s="13"/>
      <c r="H82" s="13"/>
      <c r="I82" s="38"/>
      <c r="J82" s="39" t="e">
        <f ca="1" t="shared" si="13"/>
        <v>#N/A</v>
      </c>
      <c r="K82" s="39" t="e">
        <f ca="1" t="shared" si="14"/>
        <v>#N/A</v>
      </c>
      <c r="L82" s="40"/>
      <c r="M82" s="41" t="e">
        <f ca="1" t="shared" si="15"/>
        <v>#N/A</v>
      </c>
      <c r="N82" s="42" t="e">
        <f ca="1" t="shared" si="16"/>
        <v>#N/A</v>
      </c>
      <c r="O82" s="27"/>
      <c r="V82" s="27"/>
      <c r="W82" s="106" t="e">
        <f t="shared" si="17"/>
        <v>#N/A</v>
      </c>
      <c r="X82" s="85"/>
      <c r="Y82" s="86"/>
      <c r="Z82" s="86"/>
      <c r="AA82" s="86"/>
      <c r="AB82" s="86"/>
      <c r="AC82" s="86"/>
      <c r="AD82" s="86"/>
      <c r="AE82" s="86"/>
      <c r="AF82" s="86"/>
      <c r="AG82" s="86"/>
      <c r="AH82" s="86"/>
      <c r="AI82" s="87"/>
      <c r="AJ82" s="88">
        <f t="shared" si="18"/>
        <v>0</v>
      </c>
      <c r="AK82" s="120" t="e">
        <f t="shared" si="0"/>
        <v>#N/A</v>
      </c>
      <c r="AL82" s="27"/>
    </row>
    <row r="83" spans="1:38" ht="15.75" thickBot="1">
      <c r="A83" s="27"/>
      <c r="B83" s="5"/>
      <c r="C83" s="4"/>
      <c r="D83" s="156" t="s">
        <v>58</v>
      </c>
      <c r="E83" s="157"/>
      <c r="F83" s="158"/>
      <c r="G83" s="13"/>
      <c r="H83" s="13"/>
      <c r="I83" s="38"/>
      <c r="J83" s="39" t="e">
        <f ca="1" t="shared" si="13"/>
        <v>#N/A</v>
      </c>
      <c r="K83" s="39" t="e">
        <f ca="1" t="shared" si="14"/>
        <v>#N/A</v>
      </c>
      <c r="L83" s="40"/>
      <c r="M83" s="41" t="e">
        <f ca="1" t="shared" si="15"/>
        <v>#N/A</v>
      </c>
      <c r="N83" s="42" t="e">
        <f ca="1" t="shared" si="16"/>
        <v>#N/A</v>
      </c>
      <c r="O83" s="27"/>
      <c r="V83" s="27"/>
      <c r="W83" s="106" t="e">
        <f t="shared" si="17"/>
        <v>#N/A</v>
      </c>
      <c r="X83" s="85"/>
      <c r="Y83" s="86"/>
      <c r="Z83" s="86"/>
      <c r="AA83" s="86"/>
      <c r="AB83" s="86"/>
      <c r="AC83" s="86"/>
      <c r="AD83" s="86"/>
      <c r="AE83" s="86"/>
      <c r="AF83" s="86"/>
      <c r="AG83" s="86"/>
      <c r="AH83" s="86"/>
      <c r="AI83" s="87"/>
      <c r="AJ83" s="88">
        <f t="shared" si="18"/>
        <v>0</v>
      </c>
      <c r="AK83" s="120" t="e">
        <f t="shared" si="0"/>
        <v>#N/A</v>
      </c>
      <c r="AL83" s="27"/>
    </row>
    <row r="84" spans="1:38" ht="15.75" thickBot="1">
      <c r="A84" s="27"/>
      <c r="B84" s="5"/>
      <c r="C84" s="4"/>
      <c r="D84" s="156" t="s">
        <v>59</v>
      </c>
      <c r="E84" s="157"/>
      <c r="F84" s="158"/>
      <c r="G84" s="13"/>
      <c r="H84" s="13"/>
      <c r="I84" s="38"/>
      <c r="J84" s="39" t="e">
        <f ca="1" t="shared" si="13"/>
        <v>#N/A</v>
      </c>
      <c r="K84" s="39" t="e">
        <f ca="1" t="shared" si="14"/>
        <v>#N/A</v>
      </c>
      <c r="L84" s="40"/>
      <c r="M84" s="41" t="e">
        <f ca="1" t="shared" si="15"/>
        <v>#N/A</v>
      </c>
      <c r="N84" s="42" t="e">
        <f ca="1" t="shared" si="16"/>
        <v>#N/A</v>
      </c>
      <c r="O84" s="27"/>
      <c r="V84" s="27"/>
      <c r="W84" s="106" t="e">
        <f t="shared" si="17"/>
        <v>#N/A</v>
      </c>
      <c r="X84" s="85"/>
      <c r="Y84" s="86"/>
      <c r="Z84" s="86"/>
      <c r="AA84" s="86"/>
      <c r="AB84" s="86"/>
      <c r="AC84" s="86"/>
      <c r="AD84" s="86"/>
      <c r="AE84" s="86"/>
      <c r="AF84" s="86"/>
      <c r="AG84" s="86"/>
      <c r="AH84" s="86"/>
      <c r="AI84" s="87"/>
      <c r="AJ84" s="88">
        <f t="shared" si="18"/>
        <v>0</v>
      </c>
      <c r="AK84" s="120" t="e">
        <f t="shared" si="0"/>
        <v>#N/A</v>
      </c>
      <c r="AL84" s="27"/>
    </row>
    <row r="85" spans="1:38" ht="15.75" thickBot="1">
      <c r="A85" s="27"/>
      <c r="B85" s="5"/>
      <c r="C85" s="157" t="s">
        <v>60</v>
      </c>
      <c r="D85" s="157"/>
      <c r="E85" s="157"/>
      <c r="F85" s="158"/>
      <c r="G85" s="13"/>
      <c r="H85" s="13"/>
      <c r="I85" s="38"/>
      <c r="J85" s="39" t="e">
        <f ca="1" t="shared" si="13"/>
        <v>#N/A</v>
      </c>
      <c r="K85" s="39" t="e">
        <f ca="1" t="shared" si="14"/>
        <v>#N/A</v>
      </c>
      <c r="L85" s="40"/>
      <c r="M85" s="41" t="e">
        <f ca="1" t="shared" si="15"/>
        <v>#N/A</v>
      </c>
      <c r="N85" s="42" t="e">
        <f ca="1" t="shared" si="16"/>
        <v>#N/A</v>
      </c>
      <c r="O85" s="27"/>
      <c r="V85" s="27"/>
      <c r="W85" s="106" t="e">
        <f t="shared" si="17"/>
        <v>#N/A</v>
      </c>
      <c r="X85" s="85"/>
      <c r="Y85" s="86"/>
      <c r="Z85" s="86"/>
      <c r="AA85" s="86"/>
      <c r="AB85" s="86"/>
      <c r="AC85" s="86"/>
      <c r="AD85" s="86"/>
      <c r="AE85" s="86"/>
      <c r="AF85" s="86"/>
      <c r="AG85" s="86"/>
      <c r="AH85" s="86"/>
      <c r="AI85" s="87"/>
      <c r="AJ85" s="88">
        <f t="shared" si="18"/>
        <v>0</v>
      </c>
      <c r="AK85" s="120" t="e">
        <f t="shared" si="0"/>
        <v>#N/A</v>
      </c>
      <c r="AL85" s="27"/>
    </row>
    <row r="86" spans="1:38" ht="15.75" thickBot="1">
      <c r="A86" s="27"/>
      <c r="B86" s="5"/>
      <c r="C86" s="157" t="s">
        <v>61</v>
      </c>
      <c r="D86" s="157"/>
      <c r="E86" s="157"/>
      <c r="F86" s="158"/>
      <c r="G86" s="13"/>
      <c r="H86" s="13"/>
      <c r="I86" s="38"/>
      <c r="J86" s="39" t="e">
        <f ca="1" t="shared" si="13"/>
        <v>#N/A</v>
      </c>
      <c r="K86" s="39" t="e">
        <f ca="1" t="shared" si="14"/>
        <v>#N/A</v>
      </c>
      <c r="L86" s="40"/>
      <c r="M86" s="41" t="e">
        <f ca="1" t="shared" si="15"/>
        <v>#N/A</v>
      </c>
      <c r="N86" s="42" t="e">
        <f ca="1" t="shared" si="16"/>
        <v>#N/A</v>
      </c>
      <c r="O86" s="27"/>
      <c r="V86" s="27"/>
      <c r="W86" s="106" t="e">
        <f t="shared" si="17"/>
        <v>#N/A</v>
      </c>
      <c r="X86" s="96"/>
      <c r="Y86" s="97"/>
      <c r="Z86" s="97"/>
      <c r="AA86" s="97"/>
      <c r="AB86" s="97"/>
      <c r="AC86" s="97"/>
      <c r="AD86" s="97"/>
      <c r="AE86" s="97"/>
      <c r="AF86" s="97"/>
      <c r="AG86" s="97"/>
      <c r="AH86" s="97"/>
      <c r="AI86" s="98"/>
      <c r="AJ86" s="88">
        <f t="shared" si="18"/>
        <v>0</v>
      </c>
      <c r="AK86" s="120" t="e">
        <f t="shared" si="0"/>
        <v>#N/A</v>
      </c>
      <c r="AL86" s="27"/>
    </row>
    <row r="87" spans="1:38" ht="30" customHeight="1" thickBot="1" thickTop="1">
      <c r="A87" s="27"/>
      <c r="B87" s="159" t="s">
        <v>62</v>
      </c>
      <c r="C87" s="160"/>
      <c r="D87" s="160"/>
      <c r="E87" s="160"/>
      <c r="F87" s="161"/>
      <c r="G87" s="15"/>
      <c r="H87" s="19"/>
      <c r="I87" s="60"/>
      <c r="J87" s="61">
        <f>SUMIF($J25:$J$86,"&gt;0")</f>
        <v>0</v>
      </c>
      <c r="K87" s="61">
        <f>SUMIF($K25:$K$86,"&gt;0")</f>
        <v>0</v>
      </c>
      <c r="L87" s="40"/>
      <c r="M87" s="62">
        <f>SUMIF($M25:$M$86,"&gt;-1000000")</f>
        <v>0</v>
      </c>
      <c r="N87" s="61">
        <f>SUMIF($N25:$N$86,"&gt;-1000000")</f>
        <v>0</v>
      </c>
      <c r="O87" s="27"/>
      <c r="V87" s="76" t="s">
        <v>98</v>
      </c>
      <c r="W87" s="108">
        <f>SUMIF($W16:$W23,"&gt;-1000000")-SUMIF($W24:$W86,"&gt;-1000000")</f>
        <v>0</v>
      </c>
      <c r="X87" s="78">
        <f>SUMIF(X16:X23,"&gt;-1000000")-SUMIF(X24:X86,"&gt;-1000000")</f>
        <v>0</v>
      </c>
      <c r="Y87" s="79">
        <f aca="true" t="shared" si="19" ref="Y87:AJ87">SUMIF(Y16:Y23,"&gt;-1000000")-SUMIF(Y24:Y86,"&gt;-1000000")</f>
        <v>0</v>
      </c>
      <c r="Z87" s="79">
        <f t="shared" si="19"/>
        <v>0</v>
      </c>
      <c r="AA87" s="79">
        <f t="shared" si="19"/>
        <v>0</v>
      </c>
      <c r="AB87" s="79">
        <f t="shared" si="19"/>
        <v>0</v>
      </c>
      <c r="AC87" s="79">
        <f t="shared" si="19"/>
        <v>0</v>
      </c>
      <c r="AD87" s="79">
        <f t="shared" si="19"/>
        <v>0</v>
      </c>
      <c r="AE87" s="79">
        <f t="shared" si="19"/>
        <v>0</v>
      </c>
      <c r="AF87" s="79">
        <f t="shared" si="19"/>
        <v>0</v>
      </c>
      <c r="AG87" s="79">
        <f t="shared" si="19"/>
        <v>0</v>
      </c>
      <c r="AH87" s="79">
        <f t="shared" si="19"/>
        <v>0</v>
      </c>
      <c r="AI87" s="80">
        <f t="shared" si="19"/>
        <v>0</v>
      </c>
      <c r="AJ87" s="81">
        <f t="shared" si="19"/>
        <v>0</v>
      </c>
      <c r="AK87" s="81"/>
      <c r="AL87" s="27"/>
    </row>
    <row r="88" spans="1:38" ht="15.75" customHeight="1" thickBot="1" thickTop="1">
      <c r="A88" s="27"/>
      <c r="B88" s="162" t="s">
        <v>71</v>
      </c>
      <c r="C88" s="163"/>
      <c r="D88" s="163"/>
      <c r="E88" s="163"/>
      <c r="F88" s="164"/>
      <c r="G88" s="152"/>
      <c r="H88" s="20"/>
      <c r="I88" s="63"/>
      <c r="J88" s="154">
        <f>$J$21-$J$87</f>
        <v>0</v>
      </c>
      <c r="K88" s="154">
        <f>$K$21-$K$87</f>
        <v>0</v>
      </c>
      <c r="L88" s="40"/>
      <c r="M88" s="202">
        <f>$J$21+$M$21-$J$87-$M$87</f>
        <v>0</v>
      </c>
      <c r="N88" s="204">
        <f>$K$21+$N$21-$K$87-$N$87</f>
        <v>0</v>
      </c>
      <c r="O88" s="27"/>
      <c r="V88" s="27"/>
      <c r="W88" s="33"/>
      <c r="X88" s="33"/>
      <c r="Y88" s="33"/>
      <c r="Z88" s="33"/>
      <c r="AA88" s="33"/>
      <c r="AB88" s="33"/>
      <c r="AC88" s="33"/>
      <c r="AD88" s="33"/>
      <c r="AE88" s="33"/>
      <c r="AF88" s="33"/>
      <c r="AG88" s="33"/>
      <c r="AH88" s="33"/>
      <c r="AI88" s="33"/>
      <c r="AJ88" s="33"/>
      <c r="AK88" s="33"/>
      <c r="AL88" s="27"/>
    </row>
    <row r="89" spans="1:38" ht="16.5" thickBot="1" thickTop="1">
      <c r="A89" s="27"/>
      <c r="B89" s="165"/>
      <c r="C89" s="166"/>
      <c r="D89" s="166"/>
      <c r="E89" s="166"/>
      <c r="F89" s="167"/>
      <c r="G89" s="153"/>
      <c r="H89" s="21"/>
      <c r="I89" s="64"/>
      <c r="J89" s="155"/>
      <c r="K89" s="155"/>
      <c r="L89" s="40"/>
      <c r="M89" s="203"/>
      <c r="N89" s="205"/>
      <c r="O89" s="27"/>
      <c r="V89" s="27"/>
      <c r="W89" s="33"/>
      <c r="X89" s="11" t="s">
        <v>113</v>
      </c>
      <c r="AJ89" s="33"/>
      <c r="AK89" s="33"/>
      <c r="AL89" s="27"/>
    </row>
    <row r="90" spans="1:38" ht="15">
      <c r="A90" s="65"/>
      <c r="B90" s="73"/>
      <c r="C90" s="65"/>
      <c r="D90" s="65"/>
      <c r="E90" s="65"/>
      <c r="F90" s="65"/>
      <c r="G90" s="74" t="s">
        <v>77</v>
      </c>
      <c r="H90" s="66"/>
      <c r="I90" s="65"/>
      <c r="J90" s="66"/>
      <c r="K90" s="66"/>
      <c r="L90" s="65"/>
      <c r="M90" s="65"/>
      <c r="N90" s="65"/>
      <c r="O90" s="65"/>
      <c r="V90" s="27"/>
      <c r="W90" s="33"/>
      <c r="X90" s="82">
        <f>$X87</f>
        <v>0</v>
      </c>
      <c r="Y90" s="83">
        <f>SUM($X$87:Y87)</f>
        <v>0</v>
      </c>
      <c r="Z90" s="83">
        <f>SUM($X$87:Z87)</f>
        <v>0</v>
      </c>
      <c r="AA90" s="83">
        <f>SUM($X$87:AA87)</f>
        <v>0</v>
      </c>
      <c r="AB90" s="83">
        <f>SUM($X$87:AB87)</f>
        <v>0</v>
      </c>
      <c r="AC90" s="83">
        <f>SUM($X$87:AC87)</f>
        <v>0</v>
      </c>
      <c r="AD90" s="83">
        <f>SUM($X$87:AD87)</f>
        <v>0</v>
      </c>
      <c r="AE90" s="83">
        <f>SUM($X$87:AE87)</f>
        <v>0</v>
      </c>
      <c r="AF90" s="83">
        <f>SUM($X$87:AF87)</f>
        <v>0</v>
      </c>
      <c r="AG90" s="83">
        <f>SUM($X$87:AG87)</f>
        <v>0</v>
      </c>
      <c r="AH90" s="83">
        <f>SUM($X$87:AH87)</f>
        <v>0</v>
      </c>
      <c r="AI90" s="84">
        <f>SUM($X$87:AI87)</f>
        <v>0</v>
      </c>
      <c r="AJ90" s="33"/>
      <c r="AK90" s="33"/>
      <c r="AL90" s="27"/>
    </row>
    <row r="91" spans="1:38" ht="15">
      <c r="A91" s="27"/>
      <c r="B91" s="27"/>
      <c r="C91" s="27"/>
      <c r="D91" s="27"/>
      <c r="E91" s="27"/>
      <c r="F91" s="27"/>
      <c r="G91" s="33"/>
      <c r="H91" s="33"/>
      <c r="I91" s="27"/>
      <c r="J91" s="33"/>
      <c r="K91" s="33"/>
      <c r="L91" s="27"/>
      <c r="M91" s="27"/>
      <c r="N91" s="27"/>
      <c r="O91" s="27"/>
      <c r="V91" s="27"/>
      <c r="W91" s="33"/>
      <c r="X91" s="33"/>
      <c r="Y91" s="33"/>
      <c r="Z91" s="33"/>
      <c r="AA91" s="105" t="s">
        <v>77</v>
      </c>
      <c r="AB91" s="33"/>
      <c r="AC91" s="33"/>
      <c r="AD91" s="33"/>
      <c r="AE91" s="33"/>
      <c r="AF91" s="33"/>
      <c r="AG91" s="33"/>
      <c r="AH91" s="105" t="s">
        <v>77</v>
      </c>
      <c r="AI91" s="33"/>
      <c r="AJ91" s="33"/>
      <c r="AK91" s="33"/>
      <c r="AL91" s="27"/>
    </row>
    <row r="92" spans="1:38" ht="15">
      <c r="A92" s="27"/>
      <c r="B92" s="27"/>
      <c r="C92" s="27"/>
      <c r="D92" s="27"/>
      <c r="E92" s="27"/>
      <c r="F92" s="27"/>
      <c r="G92" s="33"/>
      <c r="H92" s="33"/>
      <c r="I92" s="27"/>
      <c r="J92" s="33"/>
      <c r="K92" s="33"/>
      <c r="L92" s="27"/>
      <c r="M92" s="27"/>
      <c r="N92" s="27"/>
      <c r="O92" s="27"/>
      <c r="V92" s="27"/>
      <c r="W92" s="33"/>
      <c r="X92" s="33"/>
      <c r="Y92" s="33"/>
      <c r="Z92" s="33"/>
      <c r="AA92" s="33"/>
      <c r="AB92" s="33"/>
      <c r="AC92" s="33"/>
      <c r="AD92" s="33"/>
      <c r="AE92" s="33"/>
      <c r="AF92" s="33"/>
      <c r="AG92" s="33"/>
      <c r="AH92" s="33"/>
      <c r="AI92" s="33"/>
      <c r="AJ92" s="33"/>
      <c r="AK92" s="33"/>
      <c r="AL92" s="27"/>
    </row>
  </sheetData>
  <sheetProtection insertRows="0" deleteRows="0"/>
  <mergeCells count="124">
    <mergeCell ref="M21:M22"/>
    <mergeCell ref="N21:N22"/>
    <mergeCell ref="M15:M16"/>
    <mergeCell ref="N15:N16"/>
    <mergeCell ref="B21:F22"/>
    <mergeCell ref="G21:G22"/>
    <mergeCell ref="E11:K12"/>
    <mergeCell ref="K14:N14"/>
    <mergeCell ref="B15:F16"/>
    <mergeCell ref="G15:G16"/>
    <mergeCell ref="J15:J16"/>
    <mergeCell ref="K15:K16"/>
    <mergeCell ref="H15:H16"/>
    <mergeCell ref="B13:F13"/>
    <mergeCell ref="B14:F14"/>
    <mergeCell ref="C23:F23"/>
    <mergeCell ref="B24:F24"/>
    <mergeCell ref="C17:F17"/>
    <mergeCell ref="C18:F18"/>
    <mergeCell ref="C19:F19"/>
    <mergeCell ref="C20:F20"/>
    <mergeCell ref="E42:F42"/>
    <mergeCell ref="E43:F43"/>
    <mergeCell ref="C25:F25"/>
    <mergeCell ref="C26:F26"/>
    <mergeCell ref="C27:F27"/>
    <mergeCell ref="C28:F28"/>
    <mergeCell ref="C29:F29"/>
    <mergeCell ref="C32:F32"/>
    <mergeCell ref="C30:F30"/>
    <mergeCell ref="C31:F31"/>
    <mergeCell ref="D44:F44"/>
    <mergeCell ref="D33:F33"/>
    <mergeCell ref="D34:F34"/>
    <mergeCell ref="D35:F35"/>
    <mergeCell ref="D36:F36"/>
    <mergeCell ref="D37:F37"/>
    <mergeCell ref="E38:F38"/>
    <mergeCell ref="E39:F39"/>
    <mergeCell ref="E40:F40"/>
    <mergeCell ref="E41:F41"/>
    <mergeCell ref="D51:F51"/>
    <mergeCell ref="D52:F52"/>
    <mergeCell ref="D53:F53"/>
    <mergeCell ref="D54:F54"/>
    <mergeCell ref="C55:F55"/>
    <mergeCell ref="D56:F56"/>
    <mergeCell ref="E45:F45"/>
    <mergeCell ref="E46:F46"/>
    <mergeCell ref="D47:F47"/>
    <mergeCell ref="D48:F48"/>
    <mergeCell ref="C49:F49"/>
    <mergeCell ref="D50:F50"/>
    <mergeCell ref="D58:F58"/>
    <mergeCell ref="D59:F59"/>
    <mergeCell ref="D60:F60"/>
    <mergeCell ref="D57:F57"/>
    <mergeCell ref="D69:F69"/>
    <mergeCell ref="D61:F61"/>
    <mergeCell ref="C62:F62"/>
    <mergeCell ref="D63:F63"/>
    <mergeCell ref="D64:F64"/>
    <mergeCell ref="D70:F70"/>
    <mergeCell ref="D65:F65"/>
    <mergeCell ref="D66:F66"/>
    <mergeCell ref="C67:F67"/>
    <mergeCell ref="D68:F68"/>
    <mergeCell ref="C77:F77"/>
    <mergeCell ref="D76:F76"/>
    <mergeCell ref="D78:F78"/>
    <mergeCell ref="D79:F79"/>
    <mergeCell ref="C80:F80"/>
    <mergeCell ref="D81:E81"/>
    <mergeCell ref="D82:E82"/>
    <mergeCell ref="D71:F71"/>
    <mergeCell ref="C72:F72"/>
    <mergeCell ref="D73:F73"/>
    <mergeCell ref="D74:F74"/>
    <mergeCell ref="D75:F75"/>
    <mergeCell ref="D83:F83"/>
    <mergeCell ref="D84:F84"/>
    <mergeCell ref="C85:F85"/>
    <mergeCell ref="C86:F86"/>
    <mergeCell ref="B87:F87"/>
    <mergeCell ref="B88:F89"/>
    <mergeCell ref="AB21:AB22"/>
    <mergeCell ref="AC21:AC22"/>
    <mergeCell ref="AD21:AD22"/>
    <mergeCell ref="G88:G89"/>
    <mergeCell ref="J88:J89"/>
    <mergeCell ref="K88:K89"/>
    <mergeCell ref="K21:K22"/>
    <mergeCell ref="J21:J22"/>
    <mergeCell ref="M88:M89"/>
    <mergeCell ref="N88:N89"/>
    <mergeCell ref="AI21:AI22"/>
    <mergeCell ref="AE21:AE22"/>
    <mergeCell ref="AJ21:AJ22"/>
    <mergeCell ref="X23:AA24"/>
    <mergeCell ref="AA11:AF12"/>
    <mergeCell ref="W21:W22"/>
    <mergeCell ref="X21:X22"/>
    <mergeCell ref="Y21:Y22"/>
    <mergeCell ref="Z21:Z22"/>
    <mergeCell ref="AA21:AA22"/>
    <mergeCell ref="W80:Z80"/>
    <mergeCell ref="N11:N12"/>
    <mergeCell ref="W30:Z30"/>
    <mergeCell ref="W32:Z32"/>
    <mergeCell ref="X37:Z37"/>
    <mergeCell ref="X44:Z44"/>
    <mergeCell ref="W49:Z49"/>
    <mergeCell ref="W55:Z55"/>
    <mergeCell ref="W14:AA14"/>
    <mergeCell ref="AK21:AK22"/>
    <mergeCell ref="B8:M8"/>
    <mergeCell ref="W62:Z62"/>
    <mergeCell ref="W67:Z67"/>
    <mergeCell ref="W72:Z72"/>
    <mergeCell ref="W77:Z77"/>
    <mergeCell ref="AH14:AJ14"/>
    <mergeCell ref="AF21:AF22"/>
    <mergeCell ref="AG21:AG22"/>
    <mergeCell ref="AH21:AH22"/>
  </mergeCells>
  <conditionalFormatting sqref="N23:N31 M21:N22 M33:N36 M38:N43 M45:N48 M50:N54 M56:N61 N17:N21 M17:M31 M63:N66 M68:N71 M73:N76 M78:N79 M81:N87 M31:N31 J17:K89">
    <cfRule type="cellIs" priority="50" dxfId="15" operator="lessThan">
      <formula>0</formula>
    </cfRule>
    <cfRule type="cellIs" priority="51" dxfId="15" operator="greaterThan">
      <formula>0</formula>
    </cfRule>
  </conditionalFormatting>
  <conditionalFormatting sqref="W17:W22 W25:W29 W31 W33:W48 W50:W54 W56:W61 W63:W66 W68:W71 W73:W76 W78:W79 W81:W87">
    <cfRule type="cellIs" priority="15" dxfId="15" operator="greaterThan" stopIfTrue="1">
      <formula>-1000000</formula>
    </cfRule>
  </conditionalFormatting>
  <conditionalFormatting sqref="AK17:AK22">
    <cfRule type="cellIs" priority="11" dxfId="15" operator="lessThan" stopIfTrue="1">
      <formula>0</formula>
    </cfRule>
    <cfRule type="cellIs" priority="12" dxfId="16" operator="greaterThan" stopIfTrue="1">
      <formula>0</formula>
    </cfRule>
  </conditionalFormatting>
  <conditionalFormatting sqref="AK25:AK86">
    <cfRule type="cellIs" priority="9" dxfId="15" operator="lessThan" stopIfTrue="1">
      <formula>0</formula>
    </cfRule>
    <cfRule type="cellIs" priority="10" dxfId="16" operator="greaterThan" stopIfTrue="1">
      <formula>0</formula>
    </cfRule>
  </conditionalFormatting>
  <conditionalFormatting sqref="AK25:AK29">
    <cfRule type="cellIs" priority="7" dxfId="15" operator="lessThan" stopIfTrue="1">
      <formula>0</formula>
    </cfRule>
    <cfRule type="cellIs" priority="8" dxfId="16" operator="greaterThan" stopIfTrue="1">
      <formula>0</formula>
    </cfRule>
  </conditionalFormatting>
  <conditionalFormatting sqref="AK31 AK33:AK36 AK38:AK43">
    <cfRule type="cellIs" priority="5" dxfId="15" operator="lessThan" stopIfTrue="1">
      <formula>0</formula>
    </cfRule>
    <cfRule type="cellIs" priority="6" dxfId="16" operator="greaterThan" stopIfTrue="1">
      <formula>0</formula>
    </cfRule>
  </conditionalFormatting>
  <conditionalFormatting sqref="AK45:AK48 AK50:AK54 AK56:AK61 AK63:AK66">
    <cfRule type="cellIs" priority="3" dxfId="15" operator="lessThan" stopIfTrue="1">
      <formula>0</formula>
    </cfRule>
    <cfRule type="cellIs" priority="4" dxfId="16" operator="greaterThan" stopIfTrue="1">
      <formula>0</formula>
    </cfRule>
  </conditionalFormatting>
  <conditionalFormatting sqref="AK68:AK71 AK73:AK76 AK78:AK79 AK81:AK86">
    <cfRule type="cellIs" priority="1" dxfId="15" operator="lessThan" stopIfTrue="1">
      <formula>0</formula>
    </cfRule>
    <cfRule type="cellIs" priority="2" dxfId="16" operator="greaterThan" stopIfTrue="1">
      <formula>0</formula>
    </cfRule>
  </conditionalFormatting>
  <dataValidations count="1">
    <dataValidation type="list" allowBlank="1" showInputMessage="1" showErrorMessage="1" prompt="Select Payment Frequency" error="Please select from the list provided" sqref="I81:I86 I78:I79 I73:I76 I68:I71 I63:I66 I17:I20 I33:I36 I56:I61 I38:I43 I45:I48 I50:I54 I25:I29 I31">
      <formula1>Frequency</formula1>
    </dataValidation>
  </dataValidations>
  <printOptions/>
  <pageMargins left="0.25" right="0.25" top="0.25" bottom="0.25" header="0.3" footer="0.3"/>
  <pageSetup fitToHeight="2" fitToWidth="1" horizontalDpi="360" verticalDpi="360" orientation="portrait" scale="67"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Analysis</dc:title>
  <dc:subject/>
  <dc:creator>Jim Stone</dc:creator>
  <cp:keywords/>
  <dc:description>Copyright 2009, Weldon Enterprises LLC</dc:description>
  <cp:lastModifiedBy>Al Waterloo</cp:lastModifiedBy>
  <cp:lastPrinted>2009-01-25T20:12:47Z</cp:lastPrinted>
  <dcterms:created xsi:type="dcterms:W3CDTF">2009-01-14T16:34:44Z</dcterms:created>
  <dcterms:modified xsi:type="dcterms:W3CDTF">2012-09-27T03:04:55Z</dcterms:modified>
  <cp:category/>
  <cp:version/>
  <cp:contentType/>
  <cp:contentStatus/>
</cp:coreProperties>
</file>